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y Drive\1. VB QPPL\9. VB QPPL 2025\1. Thông tư mã số vùng trồng\2. Đánh giá TTHC\sau ý kiến góp ý VPB-08.8.25\"/>
    </mc:Choice>
  </mc:AlternateContent>
  <xr:revisionPtr revIDLastSave="0" documentId="13_ncr:1_{AC49BE8E-E356-4552-94A8-1B711048B64E}" xr6:coauthVersionLast="47" xr6:coauthVersionMax="47" xr10:uidLastSave="{00000000-0000-0000-0000-000000000000}"/>
  <bookViews>
    <workbookView xWindow="-120" yWindow="-120" windowWidth="29040" windowHeight="15720" tabRatio="855" xr2:uid="{00000000-000D-0000-FFFF-FFFF00000000}"/>
  </bookViews>
  <sheets>
    <sheet name="1. MSVT,CSĐG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9" l="1"/>
  <c r="K19" i="9" s="1"/>
  <c r="K22" i="9"/>
  <c r="J26" i="9"/>
  <c r="K26" i="9" s="1"/>
  <c r="J17" i="9"/>
  <c r="K17" i="9" s="1"/>
  <c r="J16" i="9"/>
  <c r="K16" i="9" s="1"/>
  <c r="G32" i="9"/>
  <c r="F32" i="9"/>
  <c r="K30" i="9"/>
  <c r="J29" i="9"/>
  <c r="K29" i="9" s="1"/>
  <c r="J28" i="9"/>
  <c r="K28" i="9" s="1"/>
  <c r="J21" i="9"/>
  <c r="K21" i="9" s="1"/>
  <c r="J20" i="9"/>
  <c r="K20" i="9" s="1"/>
  <c r="J14" i="9"/>
  <c r="K14" i="9" s="1"/>
  <c r="J13" i="9"/>
  <c r="K13" i="9" s="1"/>
  <c r="J32" i="9" l="1"/>
  <c r="K32" i="9"/>
</calcChain>
</file>

<file path=xl/sharedStrings.xml><?xml version="1.0" encoding="utf-8"?>
<sst xmlns="http://schemas.openxmlformats.org/spreadsheetml/2006/main" count="58" uniqueCount="50">
  <si>
    <t>STT</t>
  </si>
  <si>
    <t>TỔNG</t>
  </si>
  <si>
    <t>Chuẩn bị hồ sơ</t>
  </si>
  <si>
    <t>Phí</t>
  </si>
  <si>
    <t>Lệ phí</t>
  </si>
  <si>
    <t>Ghi chú</t>
  </si>
  <si>
    <t>Khác</t>
  </si>
  <si>
    <t>Nộp hồ sơ</t>
  </si>
  <si>
    <t>Trực tiếp</t>
  </si>
  <si>
    <t>Nhận kết quả</t>
  </si>
  <si>
    <t>I.</t>
  </si>
  <si>
    <t>CHI PHÍ TUÂN THỦ THỦ TỤC HÀNH CHÍNH</t>
  </si>
  <si>
    <t>Các công việc 
khi thực hiện TTHC</t>
  </si>
  <si>
    <t>Số lượng đối tượng tuân thủ/01 năm</t>
  </si>
  <si>
    <t>Các hoạt động/ cách thức thực hiện cụ thể</t>
  </si>
  <si>
    <t>Số lần thực hiện/ 01 năm</t>
  </si>
  <si>
    <t>Nộp phí, lệ phí, chi phí khác</t>
  </si>
  <si>
    <t>3.2</t>
  </si>
  <si>
    <t>3.1</t>
  </si>
  <si>
    <t>Bưu chính</t>
  </si>
  <si>
    <t xml:space="preserve">Bưu chính </t>
  </si>
  <si>
    <t>Biểu mẫu số 04/ĐGTĐ-SCM</t>
  </si>
  <si>
    <t xml:space="preserve">CHI PHÍ TUÂN THỦ TTHC HIỆN TẠI </t>
  </si>
  <si>
    <t>Bản chính</t>
  </si>
  <si>
    <t>Trực tuyến</t>
  </si>
  <si>
    <t xml:space="preserve">Điền thông tin theo mẫu đơn </t>
  </si>
  <si>
    <r>
      <t xml:space="preserve">Thời gian thực hiện </t>
    </r>
    <r>
      <rPr>
        <sz val="12"/>
        <rFont val="Times New Roman"/>
        <family val="1"/>
      </rPr>
      <t>(giờ)</t>
    </r>
  </si>
  <si>
    <r>
      <rPr>
        <b/>
        <sz val="12"/>
        <rFont val="Times New Roman"/>
        <family val="1"/>
      </rPr>
      <t>Mức TNBQ/ 01 giờ làm việc</t>
    </r>
    <r>
      <rPr>
        <sz val="12"/>
        <rFont val="Times New Roman"/>
        <family val="1"/>
      </rPr>
      <t xml:space="preserve"> (đồng)</t>
    </r>
  </si>
  <si>
    <r>
      <t xml:space="preserve">Mức chi phí thuê tư vấn, dịch vụ </t>
    </r>
    <r>
      <rPr>
        <sz val="12"/>
        <rFont val="Times New Roman"/>
        <family val="1"/>
      </rPr>
      <t>(đồng)</t>
    </r>
  </si>
  <si>
    <r>
      <t xml:space="preserve">Mức phí, lệ phí, chi phí khác </t>
    </r>
    <r>
      <rPr>
        <sz val="12"/>
        <rFont val="Times New Roman"/>
        <family val="1"/>
      </rPr>
      <t>(đồng)</t>
    </r>
  </si>
  <si>
    <r>
      <t xml:space="preserve">Chi phí thực hiện TTHC </t>
    </r>
    <r>
      <rPr>
        <sz val="12"/>
        <rFont val="Times New Roman"/>
        <family val="1"/>
      </rPr>
      <t>(đồng)</t>
    </r>
  </si>
  <si>
    <r>
      <t xml:space="preserve">Tổng chi phí thực hiện TTHC/
01 năm </t>
    </r>
    <r>
      <rPr>
        <sz val="12"/>
        <rFont val="Times New Roman"/>
        <family val="1"/>
      </rPr>
      <t>(đồng)</t>
    </r>
  </si>
  <si>
    <r>
      <rPr>
        <b/>
        <sz val="12"/>
        <rFont val="Times New Roman"/>
        <family val="1"/>
      </rPr>
      <t>Công việc khác</t>
    </r>
    <r>
      <rPr>
        <sz val="12"/>
        <rFont val="Times New Roman"/>
        <family val="1"/>
      </rPr>
      <t xml:space="preserve"> (nếu có)</t>
    </r>
  </si>
  <si>
    <t xml:space="preserve">CỤC TRỒNG TRỌT VÀ BẢO VỆ THỰC VẬT
</t>
  </si>
  <si>
    <t xml:space="preserve">Đơn đề nghị cấp mã số vùng trồng </t>
  </si>
  <si>
    <t xml:space="preserve">Bản thuyết minh của vùng trồng </t>
  </si>
  <si>
    <t>Cấp mã số vùng trồng</t>
  </si>
  <si>
    <t xml:space="preserve">Cấp mã số cơ sở đóng gói </t>
  </si>
  <si>
    <t>Đơn đề nghị cấp mã số cơ sở đóng gói</t>
  </si>
  <si>
    <t>Bản thuyết minh của cơ sở đóng gói</t>
  </si>
  <si>
    <t>Chuẩn bị, phục vụ việc kiểm tra, đánh giá của cơ quan có thẩm quyền (nếu có)</t>
  </si>
  <si>
    <t>Đánh giá thực tế</t>
  </si>
  <si>
    <t>1.1</t>
  </si>
  <si>
    <t>1.2</t>
  </si>
  <si>
    <t>B.</t>
  </si>
  <si>
    <t>A.</t>
  </si>
  <si>
    <t xml:space="preserve">    TÊN THỦ TỤC HÀNH CHÍNH: Cấp, cấp lại mã số vùng trồng, cơ sở đóng gói sản phẩm cây trồng</t>
  </si>
  <si>
    <t>C.</t>
  </si>
  <si>
    <t>Cấp lại mã số vùng trồng/ mã số cơ sở đóng gói</t>
  </si>
  <si>
    <t>Đơn đề nghị cấp lại mã số vùng trồng/ mã số cơ sở đóng gói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</si>
</sst>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;[Red]0.0"/>
  </numFmts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66" fontId="2" fillId="0" borderId="5" xfId="0" applyNumberFormat="1" applyFont="1" applyBorder="1" applyAlignment="1" applyProtection="1">
      <alignment horizontal="center" vertical="center" wrapText="1"/>
      <protection locked="0" hidden="1"/>
    </xf>
    <xf numFmtId="165" fontId="2" fillId="2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 applyProtection="1">
      <alignment vertical="center"/>
      <protection locked="0"/>
    </xf>
    <xf numFmtId="3" fontId="2" fillId="0" borderId="5" xfId="0" applyNumberFormat="1" applyFont="1" applyBorder="1" applyAlignment="1" applyProtection="1">
      <alignment horizontal="right" vertical="center" wrapText="1"/>
      <protection locked="0"/>
    </xf>
    <xf numFmtId="3" fontId="2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4" fontId="1" fillId="0" borderId="3" xfId="0" applyNumberFormat="1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166" fontId="2" fillId="0" borderId="5" xfId="0" applyNumberFormat="1" applyFont="1" applyBorder="1" applyAlignment="1" applyProtection="1">
      <alignment horizontal="center" vertical="center" wrapText="1"/>
      <protection locked="0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>
      <alignment horizontal="justify" vertical="justify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166" fontId="1" fillId="0" borderId="8" xfId="0" applyNumberFormat="1" applyFont="1" applyBorder="1" applyAlignment="1" applyProtection="1">
      <alignment horizontal="center" vertical="center" wrapText="1"/>
      <protection locked="0"/>
    </xf>
    <xf numFmtId="3" fontId="1" fillId="0" borderId="8" xfId="0" applyNumberFormat="1" applyFont="1" applyBorder="1" applyAlignment="1" applyProtection="1">
      <alignment horizontal="right" vertical="center" wrapText="1"/>
      <protection locked="0"/>
    </xf>
    <xf numFmtId="3" fontId="1" fillId="0" borderId="8" xfId="0" quotePrefix="1" applyNumberFormat="1" applyFont="1" applyBorder="1" applyAlignment="1" applyProtection="1">
      <alignment horizontal="center" vertical="center" wrapText="1"/>
      <protection locked="0"/>
    </xf>
    <xf numFmtId="3" fontId="1" fillId="0" borderId="8" xfId="0" applyNumberFormat="1" applyFont="1" applyBorder="1" applyAlignment="1" applyProtection="1">
      <alignment horizontal="center" vertical="center" wrapText="1"/>
      <protection locked="0"/>
    </xf>
    <xf numFmtId="3" fontId="1" fillId="0" borderId="8" xfId="0" applyNumberFormat="1" applyFont="1" applyBorder="1" applyAlignment="1">
      <alignment horizontal="right" vertical="center" wrapText="1"/>
    </xf>
    <xf numFmtId="3" fontId="1" fillId="0" borderId="9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66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right" vertical="center" wrapText="1"/>
      <protection locked="0"/>
    </xf>
    <xf numFmtId="3" fontId="1" fillId="0" borderId="0" xfId="0" quotePrefix="1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vertical="justify" wrapText="1"/>
    </xf>
    <xf numFmtId="0" fontId="1" fillId="0" borderId="5" xfId="0" quotePrefix="1" applyFont="1" applyBorder="1" applyAlignment="1" applyProtection="1">
      <alignment horizontal="center" vertical="center" wrapText="1"/>
      <protection locked="0"/>
    </xf>
    <xf numFmtId="3" fontId="2" fillId="0" borderId="5" xfId="0" applyNumberFormat="1" applyFont="1" applyBorder="1" applyAlignment="1" applyProtection="1">
      <alignment horizontal="left" vertical="center" wrapText="1"/>
      <protection locked="0"/>
    </xf>
    <xf numFmtId="0" fontId="2" fillId="0" borderId="5" xfId="0" quotePrefix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165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5" xfId="0" applyFont="1" applyBorder="1" applyAlignment="1">
      <alignment vertical="justify" wrapText="1"/>
    </xf>
    <xf numFmtId="0" fontId="1" fillId="2" borderId="5" xfId="0" applyFont="1" applyFill="1" applyBorder="1" applyAlignment="1">
      <alignment horizontal="left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 applyProtection="1">
      <alignment horizontal="center" vertical="center" wrapText="1"/>
      <protection locked="0"/>
    </xf>
    <xf numFmtId="3" fontId="1" fillId="0" borderId="5" xfId="0" applyNumberFormat="1" applyFont="1" applyBorder="1" applyAlignment="1" applyProtection="1">
      <alignment horizontal="right" vertical="center" wrapText="1"/>
      <protection locked="0"/>
    </xf>
    <xf numFmtId="3" fontId="1" fillId="0" borderId="5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1228725</xdr:colOff>
      <xdr:row>2</xdr:row>
      <xdr:rowOff>23813</xdr:rowOff>
    </xdr:from>
    <xdr:to>
      <xdr:col>2</xdr:col>
      <xdr:colOff>100013</xdr:colOff>
      <xdr:row>2</xdr:row>
      <xdr:rowOff>23813</xdr:rowOff>
    </xdr:to>
    <xdr:cxnSp macro="">
      <xdr:nvCxnSpPr>
        <xdr:cNvPr id="4" name="AutoShape 144">
          <a:extLst>
            <a:ext uri="{FF2B5EF4-FFF2-40B4-BE49-F238E27FC236}">
              <a16:creationId xmlns:a16="http://schemas.microsoft.com/office/drawing/2014/main" id="{D9924E03-1A04-4CD3-8DCD-7FF987109311}"/>
            </a:ext>
          </a:extLst>
        </xdr:cNvPr>
        <xdr:cNvCxnSpPr>
          <a:cxnSpLocks noChangeShapeType="1"/>
        </xdr:cNvCxnSpPr>
      </xdr:nvCxnSpPr>
      <xdr:spPr bwMode="auto">
        <a:xfrm>
          <a:off x="1719263" y="219076"/>
          <a:ext cx="18097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3"/>
  <sheetViews>
    <sheetView tabSelected="1" topLeftCell="A10" workbookViewId="0">
      <selection activeCell="U15" sqref="U15"/>
    </sheetView>
  </sheetViews>
  <sheetFormatPr defaultColWidth="9.140625" defaultRowHeight="15.75" x14ac:dyDescent="0.25"/>
  <cols>
    <col min="1" max="1" width="6.85546875" style="35" customWidth="1"/>
    <col min="2" max="2" width="41.140625" style="23" customWidth="1"/>
    <col min="3" max="3" width="30.7109375" style="24" customWidth="1"/>
    <col min="4" max="4" width="7.42578125" style="33" customWidth="1"/>
    <col min="5" max="5" width="8.140625" style="34" customWidth="1"/>
    <col min="6" max="6" width="9" style="23" customWidth="1"/>
    <col min="7" max="7" width="11.42578125" style="23" customWidth="1"/>
    <col min="8" max="8" width="7.42578125" style="35" customWidth="1"/>
    <col min="9" max="9" width="8" style="35" customWidth="1"/>
    <col min="10" max="10" width="11.28515625" style="23" customWidth="1"/>
    <col min="11" max="11" width="14.5703125" style="23" customWidth="1"/>
    <col min="12" max="12" width="7.7109375" style="23" customWidth="1"/>
    <col min="13" max="16384" width="9.140625" style="38"/>
  </cols>
  <sheetData>
    <row r="1" spans="1:12" x14ac:dyDescent="0.25">
      <c r="A1" s="74"/>
      <c r="B1" s="74"/>
      <c r="C1" s="74"/>
    </row>
    <row r="2" spans="1:12" ht="18.75" x14ac:dyDescent="0.25">
      <c r="A2" s="75" t="s">
        <v>33</v>
      </c>
      <c r="B2" s="75"/>
      <c r="C2" s="75"/>
      <c r="I2" s="76" t="s">
        <v>21</v>
      </c>
      <c r="J2" s="76"/>
      <c r="K2" s="76"/>
      <c r="L2" s="37"/>
    </row>
    <row r="3" spans="1:12" x14ac:dyDescent="0.25">
      <c r="B3" s="32"/>
      <c r="C3" s="39"/>
      <c r="I3" s="36"/>
      <c r="J3" s="36"/>
      <c r="K3" s="36"/>
      <c r="L3" s="37"/>
    </row>
    <row r="4" spans="1:12" ht="18.75" x14ac:dyDescent="0.3">
      <c r="B4" s="77" t="s">
        <v>11</v>
      </c>
      <c r="C4" s="77"/>
      <c r="D4" s="77"/>
      <c r="E4" s="77"/>
      <c r="F4" s="77"/>
      <c r="G4" s="77"/>
      <c r="H4" s="77"/>
      <c r="I4" s="77"/>
      <c r="J4" s="77"/>
      <c r="K4" s="77"/>
    </row>
    <row r="5" spans="1:12" ht="18.75" x14ac:dyDescent="0.3">
      <c r="B5" s="58"/>
      <c r="C5" s="59"/>
      <c r="D5" s="58"/>
      <c r="E5" s="58"/>
      <c r="F5" s="58"/>
      <c r="G5" s="58"/>
      <c r="H5" s="58"/>
      <c r="I5" s="58"/>
      <c r="J5" s="58"/>
      <c r="K5" s="58"/>
    </row>
    <row r="6" spans="1:12" ht="18.75" x14ac:dyDescent="0.25">
      <c r="A6" s="40"/>
      <c r="B6" s="78" t="s">
        <v>46</v>
      </c>
      <c r="C6" s="78"/>
      <c r="D6" s="78"/>
      <c r="E6" s="78"/>
      <c r="F6" s="78"/>
      <c r="G6" s="78"/>
      <c r="H6" s="78"/>
      <c r="I6" s="78"/>
      <c r="J6" s="78"/>
      <c r="K6" s="78"/>
    </row>
    <row r="7" spans="1:12" x14ac:dyDescent="0.25">
      <c r="A7" s="40"/>
      <c r="B7" s="40"/>
      <c r="C7" s="41"/>
      <c r="D7" s="40"/>
      <c r="E7" s="40"/>
      <c r="F7" s="40"/>
      <c r="G7" s="40"/>
      <c r="H7" s="40"/>
      <c r="I7" s="40"/>
      <c r="J7" s="40"/>
      <c r="K7" s="40"/>
    </row>
    <row r="8" spans="1:12" s="70" customFormat="1" ht="18.75" x14ac:dyDescent="0.25">
      <c r="A8" s="68" t="s">
        <v>10</v>
      </c>
      <c r="B8" s="71" t="s">
        <v>22</v>
      </c>
      <c r="C8" s="71"/>
      <c r="D8" s="71"/>
      <c r="E8" s="71"/>
      <c r="F8" s="71"/>
      <c r="G8" s="71"/>
      <c r="H8" s="71"/>
      <c r="I8" s="71"/>
      <c r="J8" s="71"/>
      <c r="K8" s="71"/>
      <c r="L8" s="69"/>
    </row>
    <row r="9" spans="1:12" ht="16.5" thickBot="1" x14ac:dyDescent="0.3">
      <c r="A9" s="40"/>
      <c r="B9" s="41"/>
      <c r="C9" s="41"/>
      <c r="D9" s="40"/>
      <c r="E9" s="41"/>
      <c r="F9" s="41"/>
      <c r="G9" s="41"/>
      <c r="H9" s="40"/>
      <c r="I9" s="40"/>
      <c r="J9" s="41"/>
      <c r="K9" s="41"/>
    </row>
    <row r="10" spans="1:12" ht="110.25" x14ac:dyDescent="0.25">
      <c r="A10" s="1" t="s">
        <v>0</v>
      </c>
      <c r="B10" s="2" t="s">
        <v>12</v>
      </c>
      <c r="C10" s="9" t="s">
        <v>14</v>
      </c>
      <c r="D10" s="10" t="s">
        <v>26</v>
      </c>
      <c r="E10" s="11" t="s">
        <v>27</v>
      </c>
      <c r="F10" s="12" t="s">
        <v>28</v>
      </c>
      <c r="G10" s="10" t="s">
        <v>29</v>
      </c>
      <c r="H10" s="10" t="s">
        <v>15</v>
      </c>
      <c r="I10" s="10" t="s">
        <v>13</v>
      </c>
      <c r="J10" s="13" t="s">
        <v>30</v>
      </c>
      <c r="K10" s="13" t="s">
        <v>31</v>
      </c>
      <c r="L10" s="14" t="s">
        <v>5</v>
      </c>
    </row>
    <row r="11" spans="1:12" x14ac:dyDescent="0.25">
      <c r="A11" s="51">
        <v>1</v>
      </c>
      <c r="B11" s="15" t="s">
        <v>2</v>
      </c>
      <c r="C11" s="16"/>
      <c r="D11" s="17"/>
      <c r="E11" s="6"/>
      <c r="F11" s="7"/>
      <c r="G11" s="7"/>
      <c r="H11" s="8"/>
      <c r="I11" s="8"/>
      <c r="J11" s="18"/>
      <c r="K11" s="18"/>
      <c r="L11" s="52"/>
    </row>
    <row r="12" spans="1:12" x14ac:dyDescent="0.25">
      <c r="A12" s="51" t="s">
        <v>45</v>
      </c>
      <c r="B12" s="15" t="s">
        <v>36</v>
      </c>
      <c r="C12" s="16"/>
      <c r="D12" s="17"/>
      <c r="E12" s="6"/>
      <c r="F12" s="7"/>
      <c r="G12" s="7"/>
      <c r="H12" s="8"/>
      <c r="I12" s="8"/>
      <c r="J12" s="18"/>
      <c r="K12" s="18"/>
      <c r="L12" s="52"/>
    </row>
    <row r="13" spans="1:12" x14ac:dyDescent="0.25">
      <c r="A13" s="49" t="s">
        <v>42</v>
      </c>
      <c r="B13" s="20" t="s">
        <v>34</v>
      </c>
      <c r="C13" s="21" t="s">
        <v>25</v>
      </c>
      <c r="D13" s="5">
        <v>1</v>
      </c>
      <c r="E13" s="8">
        <v>53807</v>
      </c>
      <c r="F13" s="7">
        <v>1000</v>
      </c>
      <c r="G13" s="7"/>
      <c r="H13" s="8">
        <v>1</v>
      </c>
      <c r="I13" s="8">
        <v>400</v>
      </c>
      <c r="J13" s="18">
        <f t="shared" ref="J13:J21" si="0">G13+F13+(D13*E13)</f>
        <v>54807</v>
      </c>
      <c r="K13" s="18">
        <f>J13*I13*H13</f>
        <v>21922800</v>
      </c>
      <c r="L13" s="52"/>
    </row>
    <row r="14" spans="1:12" x14ac:dyDescent="0.25">
      <c r="A14" s="49" t="s">
        <v>43</v>
      </c>
      <c r="B14" s="50" t="s">
        <v>35</v>
      </c>
      <c r="C14" s="21" t="s">
        <v>23</v>
      </c>
      <c r="D14" s="57">
        <v>2</v>
      </c>
      <c r="E14" s="8">
        <v>53807</v>
      </c>
      <c r="F14" s="7">
        <v>2000</v>
      </c>
      <c r="G14" s="7"/>
      <c r="H14" s="8">
        <v>1</v>
      </c>
      <c r="I14" s="8">
        <v>400</v>
      </c>
      <c r="J14" s="18">
        <f t="shared" si="0"/>
        <v>109614</v>
      </c>
      <c r="K14" s="18">
        <f>J14*I14*H14</f>
        <v>43845600</v>
      </c>
      <c r="L14" s="52"/>
    </row>
    <row r="15" spans="1:12" s="67" customFormat="1" x14ac:dyDescent="0.25">
      <c r="A15" s="56" t="s">
        <v>44</v>
      </c>
      <c r="B15" s="60" t="s">
        <v>37</v>
      </c>
      <c r="C15" s="61"/>
      <c r="D15" s="62"/>
      <c r="E15" s="63"/>
      <c r="F15" s="64"/>
      <c r="G15" s="64"/>
      <c r="H15" s="63"/>
      <c r="I15" s="63"/>
      <c r="J15" s="65"/>
      <c r="K15" s="65"/>
      <c r="L15" s="66"/>
    </row>
    <row r="16" spans="1:12" x14ac:dyDescent="0.25">
      <c r="A16" s="49" t="s">
        <v>42</v>
      </c>
      <c r="B16" s="20" t="s">
        <v>38</v>
      </c>
      <c r="C16" s="21" t="s">
        <v>25</v>
      </c>
      <c r="D16" s="5">
        <v>1</v>
      </c>
      <c r="E16" s="8">
        <v>53807</v>
      </c>
      <c r="F16" s="7">
        <v>1000</v>
      </c>
      <c r="G16" s="7"/>
      <c r="H16" s="8">
        <v>1</v>
      </c>
      <c r="I16" s="8">
        <v>100</v>
      </c>
      <c r="J16" s="18">
        <f t="shared" ref="J16:J17" si="1">G16+F16+(D16*E16)</f>
        <v>54807</v>
      </c>
      <c r="K16" s="18">
        <f>J16*I16*H16</f>
        <v>5480700</v>
      </c>
      <c r="L16" s="52"/>
    </row>
    <row r="17" spans="1:12" x14ac:dyDescent="0.25">
      <c r="A17" s="49" t="s">
        <v>43</v>
      </c>
      <c r="B17" s="50" t="s">
        <v>39</v>
      </c>
      <c r="C17" s="21" t="s">
        <v>23</v>
      </c>
      <c r="D17" s="57">
        <v>2</v>
      </c>
      <c r="E17" s="8">
        <v>53807</v>
      </c>
      <c r="F17" s="7">
        <v>2000</v>
      </c>
      <c r="G17" s="7"/>
      <c r="H17" s="8">
        <v>1</v>
      </c>
      <c r="I17" s="8">
        <v>100</v>
      </c>
      <c r="J17" s="18">
        <f t="shared" si="1"/>
        <v>109614</v>
      </c>
      <c r="K17" s="18">
        <f>J17*I17*H17</f>
        <v>10961400</v>
      </c>
      <c r="L17" s="52"/>
    </row>
    <row r="18" spans="1:12" ht="31.5" x14ac:dyDescent="0.25">
      <c r="A18" s="56" t="s">
        <v>47</v>
      </c>
      <c r="B18" s="60" t="s">
        <v>48</v>
      </c>
      <c r="C18" s="21"/>
      <c r="D18" s="57"/>
      <c r="E18" s="8"/>
      <c r="F18" s="7"/>
      <c r="G18" s="7"/>
      <c r="H18" s="8"/>
      <c r="I18" s="8"/>
      <c r="J18" s="18"/>
      <c r="K18" s="18"/>
      <c r="L18" s="52"/>
    </row>
    <row r="19" spans="1:12" ht="31.5" x14ac:dyDescent="0.25">
      <c r="A19" s="49" t="s">
        <v>42</v>
      </c>
      <c r="B19" s="20" t="s">
        <v>49</v>
      </c>
      <c r="C19" s="21" t="s">
        <v>25</v>
      </c>
      <c r="D19" s="5">
        <v>1</v>
      </c>
      <c r="E19" s="8">
        <v>53807</v>
      </c>
      <c r="F19" s="7">
        <v>1000</v>
      </c>
      <c r="G19" s="7"/>
      <c r="H19" s="8">
        <v>1</v>
      </c>
      <c r="I19" s="8">
        <v>50</v>
      </c>
      <c r="J19" s="18">
        <f t="shared" ref="J19" si="2">G19+F19+(D19*E19)</f>
        <v>54807</v>
      </c>
      <c r="K19" s="18">
        <f>J19*I19*H19</f>
        <v>2740350</v>
      </c>
      <c r="L19" s="52"/>
    </row>
    <row r="20" spans="1:12" x14ac:dyDescent="0.25">
      <c r="A20" s="51">
        <v>2</v>
      </c>
      <c r="B20" s="15" t="s">
        <v>7</v>
      </c>
      <c r="C20" s="16" t="s">
        <v>8</v>
      </c>
      <c r="D20" s="4">
        <v>1</v>
      </c>
      <c r="E20" s="8">
        <v>53807</v>
      </c>
      <c r="F20" s="7">
        <v>30000</v>
      </c>
      <c r="G20" s="7"/>
      <c r="H20" s="8">
        <v>1</v>
      </c>
      <c r="I20" s="8">
        <v>300</v>
      </c>
      <c r="J20" s="18">
        <f t="shared" si="0"/>
        <v>83807</v>
      </c>
      <c r="K20" s="18">
        <f>J20*I20*H20</f>
        <v>25142100</v>
      </c>
      <c r="L20" s="52"/>
    </row>
    <row r="21" spans="1:12" x14ac:dyDescent="0.25">
      <c r="A21" s="53"/>
      <c r="B21" s="22"/>
      <c r="C21" s="16" t="s">
        <v>19</v>
      </c>
      <c r="D21" s="4">
        <v>0.5</v>
      </c>
      <c r="E21" s="8">
        <v>53807</v>
      </c>
      <c r="F21" s="7">
        <v>20000</v>
      </c>
      <c r="G21" s="54"/>
      <c r="H21" s="8">
        <v>1</v>
      </c>
      <c r="I21" s="8">
        <v>250</v>
      </c>
      <c r="J21" s="18">
        <f t="shared" si="0"/>
        <v>46903.5</v>
      </c>
      <c r="K21" s="18">
        <f>J21*I21*H21</f>
        <v>11725875</v>
      </c>
      <c r="L21" s="52"/>
    </row>
    <row r="22" spans="1:12" x14ac:dyDescent="0.25">
      <c r="A22" s="53"/>
      <c r="B22" s="22"/>
      <c r="C22" s="16" t="s">
        <v>24</v>
      </c>
      <c r="D22" s="4">
        <v>0.5</v>
      </c>
      <c r="E22" s="8">
        <v>53807</v>
      </c>
      <c r="F22" s="7">
        <v>0</v>
      </c>
      <c r="G22" s="54"/>
      <c r="H22" s="8">
        <v>1</v>
      </c>
      <c r="I22" s="8">
        <v>0</v>
      </c>
      <c r="J22" s="18">
        <v>0</v>
      </c>
      <c r="K22" s="18">
        <f t="shared" ref="K22:K26" si="3">J22*I22*H22</f>
        <v>0</v>
      </c>
      <c r="L22" s="52"/>
    </row>
    <row r="23" spans="1:12" x14ac:dyDescent="0.25">
      <c r="A23" s="51">
        <v>3</v>
      </c>
      <c r="B23" s="15" t="s">
        <v>16</v>
      </c>
      <c r="C23" s="16"/>
      <c r="D23" s="4"/>
      <c r="E23" s="8"/>
      <c r="F23" s="7"/>
      <c r="G23" s="54"/>
      <c r="H23" s="8"/>
      <c r="I23" s="8"/>
      <c r="J23" s="18"/>
      <c r="K23" s="18"/>
      <c r="L23" s="52"/>
    </row>
    <row r="24" spans="1:12" x14ac:dyDescent="0.25">
      <c r="A24" s="49" t="s">
        <v>18</v>
      </c>
      <c r="B24" s="22" t="s">
        <v>3</v>
      </c>
      <c r="C24" s="21"/>
      <c r="D24" s="4"/>
      <c r="E24" s="8"/>
      <c r="F24" s="7"/>
      <c r="G24" s="54"/>
      <c r="H24" s="8"/>
      <c r="I24" s="8"/>
      <c r="J24" s="18"/>
      <c r="K24" s="18"/>
      <c r="L24" s="52"/>
    </row>
    <row r="25" spans="1:12" x14ac:dyDescent="0.25">
      <c r="A25" s="49" t="s">
        <v>17</v>
      </c>
      <c r="B25" s="22" t="s">
        <v>4</v>
      </c>
      <c r="C25" s="55"/>
      <c r="D25" s="4"/>
      <c r="E25" s="8"/>
      <c r="F25" s="7"/>
      <c r="G25" s="54"/>
      <c r="H25" s="8"/>
      <c r="I25" s="8"/>
      <c r="J25" s="18"/>
      <c r="K25" s="18"/>
      <c r="L25" s="52"/>
    </row>
    <row r="26" spans="1:12" ht="31.5" x14ac:dyDescent="0.25">
      <c r="A26" s="53">
        <v>4</v>
      </c>
      <c r="B26" s="15" t="s">
        <v>40</v>
      </c>
      <c r="C26" s="16" t="s">
        <v>41</v>
      </c>
      <c r="D26" s="4">
        <v>5</v>
      </c>
      <c r="E26" s="8">
        <v>53807</v>
      </c>
      <c r="F26" s="7"/>
      <c r="G26" s="54"/>
      <c r="H26" s="8">
        <v>1</v>
      </c>
      <c r="I26" s="8">
        <v>500</v>
      </c>
      <c r="J26" s="18">
        <f t="shared" ref="J26" si="4">G26+F26+(D26*E26)</f>
        <v>269035</v>
      </c>
      <c r="K26" s="18">
        <f t="shared" si="3"/>
        <v>134517500</v>
      </c>
      <c r="L26" s="52"/>
    </row>
    <row r="27" spans="1:12" x14ac:dyDescent="0.25">
      <c r="A27" s="53">
        <v>5</v>
      </c>
      <c r="B27" s="22" t="s">
        <v>32</v>
      </c>
      <c r="C27" s="16"/>
      <c r="D27" s="4"/>
      <c r="E27" s="6"/>
      <c r="F27" s="7"/>
      <c r="G27" s="7"/>
      <c r="H27" s="8"/>
      <c r="I27" s="8"/>
      <c r="J27" s="18"/>
      <c r="K27" s="18"/>
      <c r="L27" s="52"/>
    </row>
    <row r="28" spans="1:12" x14ac:dyDescent="0.25">
      <c r="A28" s="53">
        <v>6</v>
      </c>
      <c r="B28" s="15" t="s">
        <v>9</v>
      </c>
      <c r="C28" s="16" t="s">
        <v>8</v>
      </c>
      <c r="D28" s="4">
        <v>1</v>
      </c>
      <c r="E28" s="8">
        <v>53807</v>
      </c>
      <c r="F28" s="7">
        <v>30000</v>
      </c>
      <c r="G28" s="7"/>
      <c r="H28" s="8">
        <v>1</v>
      </c>
      <c r="I28" s="8">
        <v>300</v>
      </c>
      <c r="J28" s="18">
        <f>G28+F28+(D28*E28)</f>
        <v>83807</v>
      </c>
      <c r="K28" s="18">
        <f>J28*I28*H28</f>
        <v>25142100</v>
      </c>
      <c r="L28" s="52"/>
    </row>
    <row r="29" spans="1:12" x14ac:dyDescent="0.25">
      <c r="A29" s="56"/>
      <c r="B29" s="22"/>
      <c r="C29" s="16" t="s">
        <v>20</v>
      </c>
      <c r="D29" s="4">
        <v>0.5</v>
      </c>
      <c r="E29" s="8">
        <v>53807</v>
      </c>
      <c r="F29" s="7">
        <v>20000</v>
      </c>
      <c r="G29" s="7"/>
      <c r="H29" s="8">
        <v>1</v>
      </c>
      <c r="I29" s="8">
        <v>250</v>
      </c>
      <c r="J29" s="18">
        <f>G29+F29+(D29*E29)</f>
        <v>46903.5</v>
      </c>
      <c r="K29" s="18">
        <f>J29*I29*H29</f>
        <v>11725875</v>
      </c>
      <c r="L29" s="52"/>
    </row>
    <row r="30" spans="1:12" x14ac:dyDescent="0.25">
      <c r="A30" s="56"/>
      <c r="B30" s="22"/>
      <c r="C30" s="16" t="s">
        <v>24</v>
      </c>
      <c r="D30" s="4">
        <v>0.5</v>
      </c>
      <c r="E30" s="8">
        <v>53807</v>
      </c>
      <c r="F30" s="7"/>
      <c r="G30" s="7"/>
      <c r="H30" s="8">
        <v>1</v>
      </c>
      <c r="I30" s="8">
        <v>0</v>
      </c>
      <c r="J30" s="18">
        <v>0</v>
      </c>
      <c r="K30" s="18">
        <f>J30*I30*H30</f>
        <v>0</v>
      </c>
      <c r="L30" s="52"/>
    </row>
    <row r="31" spans="1:12" x14ac:dyDescent="0.25">
      <c r="A31" s="3"/>
      <c r="B31" s="22"/>
      <c r="C31" s="16" t="s">
        <v>6</v>
      </c>
      <c r="D31" s="4"/>
      <c r="E31" s="6"/>
      <c r="F31" s="7"/>
      <c r="G31" s="7"/>
      <c r="H31" s="8"/>
      <c r="I31" s="8"/>
      <c r="J31" s="18"/>
      <c r="K31" s="18"/>
      <c r="L31" s="19"/>
    </row>
    <row r="32" spans="1:12" ht="16.5" thickBot="1" x14ac:dyDescent="0.3">
      <c r="A32" s="25"/>
      <c r="B32" s="72" t="s">
        <v>1</v>
      </c>
      <c r="C32" s="73"/>
      <c r="D32" s="26"/>
      <c r="E32" s="27"/>
      <c r="F32" s="27">
        <f>SUM(F13:F31)</f>
        <v>107000</v>
      </c>
      <c r="G32" s="27">
        <f>SUM(G11:G26)</f>
        <v>0</v>
      </c>
      <c r="H32" s="28"/>
      <c r="I32" s="29"/>
      <c r="J32" s="30">
        <f>SUM(J11:J31)</f>
        <v>914105</v>
      </c>
      <c r="K32" s="30">
        <f>SUM(K11:K31)</f>
        <v>293204300</v>
      </c>
      <c r="L32" s="31"/>
    </row>
    <row r="33" spans="1:12" x14ac:dyDescent="0.25">
      <c r="A33" s="42"/>
      <c r="B33" s="43"/>
      <c r="C33" s="44"/>
      <c r="D33" s="45"/>
      <c r="E33" s="46"/>
      <c r="F33" s="46"/>
      <c r="G33" s="46"/>
      <c r="H33" s="47"/>
      <c r="I33" s="48"/>
      <c r="J33" s="46"/>
      <c r="K33" s="46"/>
      <c r="L33" s="46"/>
    </row>
  </sheetData>
  <mergeCells count="7">
    <mergeCell ref="B8:K8"/>
    <mergeCell ref="B32:C32"/>
    <mergeCell ref="A1:C1"/>
    <mergeCell ref="A2:C2"/>
    <mergeCell ref="I2:K2"/>
    <mergeCell ref="B4:K4"/>
    <mergeCell ref="B6:K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B2A10D-A0E1-4F73-9798-41D33B3E06CE}"/>
</file>

<file path=customXml/itemProps2.xml><?xml version="1.0" encoding="utf-8"?>
<ds:datastoreItem xmlns:ds="http://schemas.openxmlformats.org/officeDocument/2006/customXml" ds:itemID="{AAE9DF82-AE2D-42EC-9A95-F26B2E4B2758}"/>
</file>

<file path=customXml/itemProps3.xml><?xml version="1.0" encoding="utf-8"?>
<ds:datastoreItem xmlns:ds="http://schemas.openxmlformats.org/officeDocument/2006/customXml" ds:itemID="{FD299191-6715-4E19-A982-745A5B4063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MSVT,CSĐG</vt:lpstr>
    </vt:vector>
  </TitlesOfParts>
  <Company>DAI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Hong</dc:creator>
  <cp:lastModifiedBy>trang pham</cp:lastModifiedBy>
  <cp:lastPrinted>2025-05-20T07:38:15Z</cp:lastPrinted>
  <dcterms:created xsi:type="dcterms:W3CDTF">2009-12-17T01:25:31Z</dcterms:created>
  <dcterms:modified xsi:type="dcterms:W3CDTF">2025-08-08T08:32:46Z</dcterms:modified>
</cp:coreProperties>
</file>