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I LIEU HOP UBTVQH KHOA XV\Phien 10\Luat Thanh tra\7. BaocaoTongketluatthanhtra2022\"/>
    </mc:Choice>
  </mc:AlternateContent>
  <bookViews>
    <workbookView xWindow="2205" yWindow="2205" windowWidth="11520" windowHeight="7875" activeTab="1"/>
  </bookViews>
  <sheets>
    <sheet name="Địa phương" sheetId="1" r:id="rId1"/>
    <sheet name="Bộ ngành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8" i="1" l="1"/>
  <c r="W68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X69" i="1" s="1"/>
  <c r="C69" i="1"/>
  <c r="W69" i="1" s="1"/>
  <c r="C85" i="2"/>
  <c r="D11" i="2"/>
  <c r="D13" i="2"/>
  <c r="D14" i="2"/>
  <c r="D8" i="2"/>
  <c r="D85" i="2" s="1"/>
  <c r="D10" i="2"/>
  <c r="D9" i="2"/>
  <c r="D6" i="2"/>
  <c r="D83" i="2"/>
  <c r="D82" i="2"/>
</calcChain>
</file>

<file path=xl/sharedStrings.xml><?xml version="1.0" encoding="utf-8"?>
<sst xmlns="http://schemas.openxmlformats.org/spreadsheetml/2006/main" count="202" uniqueCount="182">
  <si>
    <t>Quảng Trị</t>
  </si>
  <si>
    <t>Bắc Cạn</t>
  </si>
  <si>
    <t>Gia Lai</t>
  </si>
  <si>
    <t>Cà Mau</t>
  </si>
  <si>
    <t>Số cuộc thanh tra</t>
  </si>
  <si>
    <t>Chi cục Dân số
 - KHH gia đình</t>
  </si>
  <si>
    <t>Chi cục An toàn 
thực phẩm</t>
  </si>
  <si>
    <t>Chi cục tiêu chuẩn
 đo lường chất lượng</t>
  </si>
  <si>
    <t>Chi cục chăn nuôi 
và thú y</t>
  </si>
  <si>
    <t>Chi cục Quản lý 
chất lượng NLS và thủy sản</t>
  </si>
  <si>
    <t>Số cuộc
 thanh tra</t>
  </si>
  <si>
    <t>Số cuộc 
thanh tra</t>
  </si>
  <si>
    <t>Số cuộc
thanh tra</t>
  </si>
  <si>
    <t>Chi cục
 kiểm lâm</t>
  </si>
  <si>
    <t>Chi cục
 thủy sản</t>
  </si>
  <si>
    <t>Chi cục
  thủy lợi</t>
  </si>
  <si>
    <t>Chi cục
 PTNT</t>
  </si>
  <si>
    <t>Hà Tĩnh</t>
  </si>
  <si>
    <t>Lạng Sơn</t>
  </si>
  <si>
    <t>Chi cục trồng trọt và bảo vệ thực vật</t>
  </si>
  <si>
    <t>Đồng Tháp</t>
  </si>
  <si>
    <t>Lào Cai</t>
  </si>
  <si>
    <t xml:space="preserve">Bình Phước </t>
  </si>
  <si>
    <t>Kiên Giang</t>
  </si>
  <si>
    <t>Sơn La</t>
  </si>
  <si>
    <t>Thanh Hóa</t>
  </si>
  <si>
    <t>Trà Vinh</t>
  </si>
  <si>
    <t>STT</t>
  </si>
  <si>
    <t>T.T. Huế</t>
  </si>
  <si>
    <t>Hà Giang</t>
  </si>
  <si>
    <t>Ninh Thuận</t>
  </si>
  <si>
    <t>Cân Thơ</t>
  </si>
  <si>
    <t>Điện Biên</t>
  </si>
  <si>
    <t>Hưng Yên</t>
  </si>
  <si>
    <t>Thái Bình</t>
  </si>
  <si>
    <t>Lâm Đồng</t>
  </si>
  <si>
    <t>Đắc Lắk</t>
  </si>
  <si>
    <t>Tây Ninh</t>
  </si>
  <si>
    <t>Vĩnh Phúc</t>
  </si>
  <si>
    <t>Yên Bái</t>
  </si>
  <si>
    <t>Tuyên Quang</t>
  </si>
  <si>
    <t>Cao Bằng</t>
  </si>
  <si>
    <t>Hải phòng</t>
  </si>
  <si>
    <t>Không có số liệu của từng cơ quan được giao TTCN mà chỉ tính theo Cơ quan TTCN của Sở</t>
  </si>
  <si>
    <t>Từ 2018: chuyển chức năng TT về Sở Y tế</t>
  </si>
  <si>
    <t xml:space="preserve"> Từ 8/2019: Chuyển chức năng TTCN về Sở Nông nghiệp và PTNT</t>
  </si>
  <si>
    <t>Đã chuyển chức năng TTCN về Sở</t>
  </si>
  <si>
    <t>Từ tháng 4/2019, đã chuyển chức năng TTCN về Sở</t>
  </si>
  <si>
    <t>Bộ Công thương</t>
  </si>
  <si>
    <t>Bộ Giao thông vận tải</t>
  </si>
  <si>
    <t>Bộ Khoa học và Công nghệ</t>
  </si>
  <si>
    <t>Bộ Ngoại giao</t>
  </si>
  <si>
    <t>Bộ Nội vụ</t>
  </si>
  <si>
    <t>Bộ Tài chính</t>
  </si>
  <si>
    <t>Tổng cục đường bộ Việt Nam</t>
  </si>
  <si>
    <t>Cục Đường sắt Việt Nam</t>
  </si>
  <si>
    <t>Cục Đường thủy nội địa Việt Nam</t>
  </si>
  <si>
    <t>Cục Hàng không Việt Nam</t>
  </si>
  <si>
    <t>Cục Hàng hải Việt Nam</t>
  </si>
  <si>
    <t>Cảng vụ Hàng không</t>
  </si>
  <si>
    <t>Cảng vụ Hàng hải</t>
  </si>
  <si>
    <t>Tổng cục Thống kê</t>
  </si>
  <si>
    <t>Cục Thống kê</t>
  </si>
  <si>
    <t>Bộ Kế hoạch và Đầu tư</t>
  </si>
  <si>
    <t>Tổng cục Tiêu chuẩn Đo lường Chất lượng</t>
  </si>
  <si>
    <t>Cục An toàn bức xạ và hạt nhân</t>
  </si>
  <si>
    <t>Bộ Lao động – Thương binh và Xã hội</t>
  </si>
  <si>
    <t>Tổng cục Giáo dục nghề nghiệp</t>
  </si>
  <si>
    <t>Cục Quản lý lao động ngoài nước</t>
  </si>
  <si>
    <t>Cục An toàn Lao động</t>
  </si>
  <si>
    <t>Bộ Nông nghiệp và Phát triển nông thôn</t>
  </si>
  <si>
    <t>Ủy ban Nhà nước về người Việt Nam ở nước ngoài</t>
  </si>
  <si>
    <t>Bộ Tài nguyên và Môi trưởng</t>
  </si>
  <si>
    <t>Bộ Thông tin và truyền thông</t>
  </si>
  <si>
    <t>Bộ Y tế</t>
  </si>
  <si>
    <t>Bộ Tư pháp</t>
  </si>
  <si>
    <t>Bảo hiểm xã hội</t>
  </si>
  <si>
    <t>Tổng Cục Quản lý Thị trường</t>
  </si>
  <si>
    <t>Cục Quản lý Thị trường Cấp tỉnh</t>
  </si>
  <si>
    <t>Cục Cạnh tranh và Bảo vệ người tiêu dùng</t>
  </si>
  <si>
    <t xml:space="preserve"> Cục Hóa chất</t>
  </si>
  <si>
    <t xml:space="preserve"> Bảo hiểm xã hội tỉnh, thành phố trực thuộc Trung ương</t>
  </si>
  <si>
    <t xml:space="preserve"> Bảo hiểm xã hội Việt Nam</t>
  </si>
  <si>
    <t>Cục Hộ tịch, quốc tịch, chứng thực</t>
  </si>
  <si>
    <t xml:space="preserve"> Cục Bổ trợ tư pháp</t>
  </si>
  <si>
    <t>Cục Y tế dự phòng</t>
  </si>
  <si>
    <t xml:space="preserve"> Cục an toàn thực phẩm</t>
  </si>
  <si>
    <t>Cục Quản lý Môi trường y tế</t>
  </si>
  <si>
    <t xml:space="preserve">Cục Quản lý Khám, chữa bệnh </t>
  </si>
  <si>
    <t>Cục Quản lý Dược</t>
  </si>
  <si>
    <t>Tổng cục Dân số</t>
  </si>
  <si>
    <t>Cục Xuất bản, In và Phát hành</t>
  </si>
  <si>
    <t>Chi cục Đường thủy nội địa thuộc Cục Đường thủy nội địa Việt Nam</t>
  </si>
  <si>
    <t>Cục Quản lý, giám sát bảo hiểm</t>
  </si>
  <si>
    <t>Tổng cục Quản lý đất đai.</t>
  </si>
  <si>
    <t>Tổng cục Môi trường;</t>
  </si>
  <si>
    <t>Tổng cục Địa chất và Khoáng sản;</t>
  </si>
  <si>
    <t>Ban Tôn giáo Chính phủ.</t>
  </si>
  <si>
    <t>Cục Kỹ thuật an toàn và Môi trường công nghiệp</t>
  </si>
  <si>
    <t>Cục Điều tiết điện lực</t>
  </si>
  <si>
    <t>Cục Công nghiệp</t>
  </si>
  <si>
    <t>Cục Xúc tiến thương mại</t>
  </si>
  <si>
    <t>Cục Thương mại điện tử và Kinh tế số</t>
  </si>
  <si>
    <t>Cục Phòng vệ thương mại</t>
  </si>
  <si>
    <t>Cơ quan quản lý đường bộ ở khu vực thuộc Tổng cục Đường bộ Việt Nam</t>
  </si>
  <si>
    <t>Cảng vụ Đường thủy nội địa thuộc Cục Đường thủy nội địa Việt Nam</t>
  </si>
  <si>
    <t>Tổng cục Thủy lợi</t>
  </si>
  <si>
    <t>Tổng cục Lâm nghiệp</t>
  </si>
  <si>
    <t>Ủy ban Chứng khoán Nhà nước</t>
  </si>
  <si>
    <t>Cục báo chí</t>
  </si>
  <si>
    <t>Cục Phát thanh, truyền hình và thông tin điện tử</t>
  </si>
  <si>
    <t>Cục Viễn thông</t>
  </si>
  <si>
    <t>Kho bạc Nhà nước; Kho bạc Nhà nước ở tỉnh, thành phố trực thuộc Trung ương trực thuộc Kho bạc Nhà nước</t>
  </si>
  <si>
    <t>Tổng cục Dự trữ Nhà nước; Cục Dữ trữ Nhà nước khu vực</t>
  </si>
  <si>
    <t>Tổng cục Hải quan; Cục Hải quan</t>
  </si>
  <si>
    <t>Cục Kinh tế hợp tác và Phát triển nông thôn</t>
  </si>
  <si>
    <t>Cục Chế biến và phát triển thị trường nông sản</t>
  </si>
  <si>
    <t>Cục Quản lý Chất lượng nông lâm sản và thủy sản</t>
  </si>
  <si>
    <t>Cục Chăn nuôi</t>
  </si>
  <si>
    <t>Cục Trồng trọt</t>
  </si>
  <si>
    <t xml:space="preserve"> Cục Bảo vệ thực vật</t>
  </si>
  <si>
    <t>Cục Thú y</t>
  </si>
  <si>
    <t>Tổng cục Thủy sản</t>
  </si>
  <si>
    <t>Đơn vị</t>
  </si>
  <si>
    <t xml:space="preserve"> Ban Thi đua -Khen thưởng Trung ương</t>
  </si>
  <si>
    <t>Cục Tần số vô tuyến điện</t>
  </si>
  <si>
    <t xml:space="preserve"> Trung tâm Tần số vô tuyến điện khu vực (8 Trung tâm)</t>
  </si>
  <si>
    <t>Tổng cục Thuế; Cục thuế</t>
  </si>
  <si>
    <t>Lai Châu</t>
  </si>
  <si>
    <t>Quảng Bình</t>
  </si>
  <si>
    <t>Bình Dương</t>
  </si>
  <si>
    <t>Quảng Ngãi</t>
  </si>
  <si>
    <t>Hải Dương</t>
  </si>
  <si>
    <t>Bình Thuận</t>
  </si>
  <si>
    <t>Hậu Giang</t>
  </si>
  <si>
    <t>Tổng</t>
  </si>
  <si>
    <t>Số người làm nhiệm vụ TTCN</t>
  </si>
  <si>
    <t>Biên chế</t>
  </si>
  <si>
    <t>Cơ quan được 
giao thực hiện TTCN (nói chung)</t>
  </si>
  <si>
    <t>Hà Nội</t>
  </si>
  <si>
    <t>TP Hồ Chí Minh</t>
  </si>
  <si>
    <t>An Giang</t>
  </si>
  <si>
    <t>Bà Rịa- Vũng tàu</t>
  </si>
  <si>
    <t>Bạc Liêu</t>
  </si>
  <si>
    <t>Bắc Giang</t>
  </si>
  <si>
    <t>Bắc Ninh</t>
  </si>
  <si>
    <t>Bến Tre</t>
  </si>
  <si>
    <t>Bình Định</t>
  </si>
  <si>
    <t>Đà Nẵng</t>
  </si>
  <si>
    <t>Đắc Nông</t>
  </si>
  <si>
    <t>Đồng Nai</t>
  </si>
  <si>
    <t>Hà Nam</t>
  </si>
  <si>
    <t>Hòa Bình</t>
  </si>
  <si>
    <t>Khánh Hòa</t>
  </si>
  <si>
    <t>Kon Tum</t>
  </si>
  <si>
    <t>Long An</t>
  </si>
  <si>
    <t>Nam Định</t>
  </si>
  <si>
    <t>Nghệ An</t>
  </si>
  <si>
    <t>Ninh Bình</t>
  </si>
  <si>
    <t>Phú Thọ</t>
  </si>
  <si>
    <t>Phú Yên</t>
  </si>
  <si>
    <t>Quảng Nam</t>
  </si>
  <si>
    <t>Quảng Ninh</t>
  </si>
  <si>
    <t>Sóc Trăng</t>
  </si>
  <si>
    <t>Thái Nguyên</t>
  </si>
  <si>
    <t>Tiền Giang</t>
  </si>
  <si>
    <t>Vĩnh Long</t>
  </si>
  <si>
    <t>TỔNG</t>
  </si>
  <si>
    <t>Báo cáo không có số liệu về biên chế và số cuộc TTCN của cơ quan được giao thực hiện TTCN</t>
  </si>
  <si>
    <t>Báo cáo không có số liệu về biên chế và số cuộc TTCN của từng cơ quan được giao thực hiện TTCN</t>
  </si>
  <si>
    <t>Không có số liệu từng cơ quan</t>
  </si>
  <si>
    <t>Không có số liệu</t>
  </si>
  <si>
    <t>Không có số liệu của từng cơ quan được giao TTCN mà chỉ tính theo tổng</t>
  </si>
  <si>
    <t xml:space="preserve">Không có số liệu </t>
  </si>
  <si>
    <t>Thực hiện kiểm tra chuyên ngành không thực hiện TTCN</t>
  </si>
  <si>
    <t>đã giải thể</t>
  </si>
  <si>
    <t>Không có báo cáo</t>
  </si>
  <si>
    <t>Phụ lục 03b</t>
  </si>
  <si>
    <t>(*) Số liệu năm 2020</t>
  </si>
  <si>
    <t>Phụ lục 03a</t>
  </si>
  <si>
    <t>TÌNH HÌNH BIÊN CHẾ HIỆN NAY VÀ SỐ CUỘC THANH TRA CHUYÊN NGÀNH (*)
(Tại cơ quan được giao thực hiện TTCN thuộc Bộ ngành)</t>
  </si>
  <si>
    <t>TÌNH HÌNH BIÊN CHẾ HIỆN NAY VÀ SỐ CUỘC THANH TRA CHUYÊN NGÀNH (*)
(Tại cơ quan được giao thực hiện TTCN của địa phương)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</si>
</sst>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165" fontId="2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5" fontId="2" fillId="0" borderId="0" xfId="1" applyNumberFormat="1" applyFont="1" applyBorder="1"/>
    <xf numFmtId="0" fontId="6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Fill="1" applyBorder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165" fontId="6" fillId="0" borderId="0" xfId="1" applyNumberFormat="1" applyFont="1"/>
    <xf numFmtId="165" fontId="8" fillId="0" borderId="1" xfId="1" applyNumberFormat="1" applyFont="1" applyBorder="1" applyAlignment="1">
      <alignment wrapText="1"/>
    </xf>
    <xf numFmtId="165" fontId="6" fillId="0" borderId="1" xfId="1" applyNumberFormat="1" applyFont="1" applyBorder="1"/>
    <xf numFmtId="165" fontId="6" fillId="2" borderId="1" xfId="1" applyNumberFormat="1" applyFont="1" applyFill="1" applyBorder="1"/>
    <xf numFmtId="165" fontId="5" fillId="0" borderId="1" xfId="1" applyNumberFormat="1" applyFont="1" applyBorder="1"/>
    <xf numFmtId="165" fontId="6" fillId="0" borderId="1" xfId="1" applyNumberFormat="1" applyFont="1" applyFill="1" applyBorder="1"/>
    <xf numFmtId="0" fontId="9" fillId="0" borderId="1" xfId="0" applyFont="1" applyBorder="1"/>
    <xf numFmtId="0" fontId="10" fillId="0" borderId="1" xfId="0" applyFont="1" applyBorder="1"/>
    <xf numFmtId="0" fontId="1" fillId="0" borderId="0" xfId="0" applyFont="1" applyFill="1" applyBorder="1"/>
    <xf numFmtId="0" fontId="11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165" fontId="14" fillId="0" borderId="0" xfId="1" applyNumberFormat="1" applyFont="1"/>
    <xf numFmtId="0" fontId="0" fillId="0" borderId="1" xfId="0" applyBorder="1"/>
    <xf numFmtId="0" fontId="15" fillId="0" borderId="0" xfId="0" applyFont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3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workbookViewId="0">
      <pane ySplit="4" topLeftCell="A5" activePane="bottomLeft" state="frozen"/>
      <selection pane="bottomLeft" activeCell="C3" sqref="C3:D3"/>
    </sheetView>
  </sheetViews>
  <sheetFormatPr defaultColWidth="9.140625" defaultRowHeight="12.75" x14ac:dyDescent="0.2"/>
  <cols>
    <col min="1" max="1" width="5" style="27" customWidth="1"/>
    <col min="2" max="2" width="12.85546875" style="20" customWidth="1"/>
    <col min="3" max="3" width="4.5703125" style="20" customWidth="1"/>
    <col min="4" max="4" width="5.5703125" style="20" customWidth="1"/>
    <col min="5" max="5" width="4.5703125" style="20" customWidth="1"/>
    <col min="6" max="6" width="7.28515625" style="33" customWidth="1"/>
    <col min="7" max="7" width="4.42578125" style="20" customWidth="1"/>
    <col min="8" max="8" width="5" style="20" customWidth="1"/>
    <col min="9" max="9" width="4.85546875" style="20" customWidth="1"/>
    <col min="10" max="10" width="5" style="20" customWidth="1"/>
    <col min="11" max="11" width="4.5703125" style="20" customWidth="1"/>
    <col min="12" max="12" width="5.140625" style="20" customWidth="1"/>
    <col min="13" max="13" width="4.7109375" style="20" customWidth="1"/>
    <col min="14" max="14" width="5.42578125" style="20" customWidth="1"/>
    <col min="15" max="15" width="5.140625" style="20" customWidth="1"/>
    <col min="16" max="16" width="5.42578125" style="20" customWidth="1"/>
    <col min="17" max="17" width="5" style="20" customWidth="1"/>
    <col min="18" max="18" width="5.5703125" style="20" customWidth="1"/>
    <col min="19" max="19" width="4.5703125" style="20" customWidth="1"/>
    <col min="20" max="20" width="5" style="20" customWidth="1"/>
    <col min="21" max="21" width="4.85546875" style="20" customWidth="1"/>
    <col min="22" max="22" width="6.85546875" style="33" customWidth="1"/>
    <col min="23" max="23" width="6.140625" style="20" customWidth="1"/>
    <col min="24" max="24" width="7.7109375" style="33" customWidth="1"/>
    <col min="25" max="16384" width="9.140625" style="20"/>
  </cols>
  <sheetData>
    <row r="1" spans="1:24" ht="18.75" x14ac:dyDescent="0.3">
      <c r="V1" s="45" t="s">
        <v>177</v>
      </c>
    </row>
    <row r="2" spans="1:24" ht="45" customHeight="1" x14ac:dyDescent="0.2">
      <c r="A2" s="56" t="s">
        <v>181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s="22" customFormat="1" ht="74.25" customHeight="1" x14ac:dyDescent="0.2">
      <c r="A3" s="53" t="s">
        <v>27</v>
      </c>
      <c r="B3" s="21"/>
      <c r="C3" s="51" t="s">
        <v>5</v>
      </c>
      <c r="D3" s="52"/>
      <c r="E3" s="51" t="s">
        <v>6</v>
      </c>
      <c r="F3" s="52"/>
      <c r="G3" s="51" t="s">
        <v>7</v>
      </c>
      <c r="H3" s="52"/>
      <c r="I3" s="51" t="s">
        <v>19</v>
      </c>
      <c r="J3" s="52"/>
      <c r="K3" s="51" t="s">
        <v>8</v>
      </c>
      <c r="L3" s="52"/>
      <c r="M3" s="51" t="s">
        <v>13</v>
      </c>
      <c r="N3" s="52"/>
      <c r="O3" s="51" t="s">
        <v>14</v>
      </c>
      <c r="P3" s="55"/>
      <c r="Q3" s="51" t="s">
        <v>15</v>
      </c>
      <c r="R3" s="55"/>
      <c r="S3" s="51" t="s">
        <v>16</v>
      </c>
      <c r="T3" s="55"/>
      <c r="U3" s="51" t="s">
        <v>9</v>
      </c>
      <c r="V3" s="55"/>
      <c r="W3" s="51" t="s">
        <v>138</v>
      </c>
      <c r="X3" s="52"/>
    </row>
    <row r="4" spans="1:24" s="30" customFormat="1" ht="57.75" customHeight="1" x14ac:dyDescent="0.2">
      <c r="A4" s="54"/>
      <c r="B4" s="28"/>
      <c r="C4" s="29" t="s">
        <v>137</v>
      </c>
      <c r="D4" s="29" t="s">
        <v>4</v>
      </c>
      <c r="E4" s="29" t="s">
        <v>137</v>
      </c>
      <c r="F4" s="34" t="s">
        <v>10</v>
      </c>
      <c r="G4" s="29" t="s">
        <v>137</v>
      </c>
      <c r="H4" s="29" t="s">
        <v>11</v>
      </c>
      <c r="I4" s="29" t="s">
        <v>137</v>
      </c>
      <c r="J4" s="29" t="s">
        <v>4</v>
      </c>
      <c r="K4" s="29" t="s">
        <v>137</v>
      </c>
      <c r="L4" s="29" t="s">
        <v>12</v>
      </c>
      <c r="M4" s="29" t="s">
        <v>137</v>
      </c>
      <c r="N4" s="29" t="s">
        <v>12</v>
      </c>
      <c r="O4" s="29" t="s">
        <v>137</v>
      </c>
      <c r="P4" s="29" t="s">
        <v>4</v>
      </c>
      <c r="Q4" s="29" t="s">
        <v>137</v>
      </c>
      <c r="R4" s="29" t="s">
        <v>12</v>
      </c>
      <c r="S4" s="29" t="s">
        <v>137</v>
      </c>
      <c r="T4" s="29" t="s">
        <v>12</v>
      </c>
      <c r="U4" s="29" t="s">
        <v>137</v>
      </c>
      <c r="V4" s="34" t="s">
        <v>12</v>
      </c>
      <c r="W4" s="32" t="s">
        <v>137</v>
      </c>
      <c r="X4" s="34" t="s">
        <v>10</v>
      </c>
    </row>
    <row r="5" spans="1:24" x14ac:dyDescent="0.2">
      <c r="A5" s="24">
        <v>1</v>
      </c>
      <c r="B5" s="40" t="s">
        <v>139</v>
      </c>
      <c r="C5" s="23">
        <v>2</v>
      </c>
      <c r="D5" s="23"/>
      <c r="E5" s="23">
        <v>10</v>
      </c>
      <c r="F5" s="35"/>
      <c r="G5" s="23">
        <v>9</v>
      </c>
      <c r="H5" s="23"/>
      <c r="I5" s="26">
        <v>25</v>
      </c>
      <c r="J5" s="26"/>
      <c r="K5" s="23">
        <v>20</v>
      </c>
      <c r="L5" s="23"/>
      <c r="M5" s="23">
        <v>4</v>
      </c>
      <c r="N5" s="23"/>
      <c r="O5" s="23">
        <v>10</v>
      </c>
      <c r="P5" s="23"/>
      <c r="Q5" s="23">
        <v>2</v>
      </c>
      <c r="R5" s="23"/>
      <c r="S5" s="23">
        <v>2</v>
      </c>
      <c r="T5" s="23"/>
      <c r="U5" s="23">
        <v>8</v>
      </c>
      <c r="V5" s="35"/>
      <c r="W5" s="23"/>
      <c r="X5" s="35"/>
    </row>
    <row r="6" spans="1:24" x14ac:dyDescent="0.2">
      <c r="A6" s="24">
        <v>2</v>
      </c>
      <c r="B6" s="40" t="s">
        <v>140</v>
      </c>
      <c r="C6" s="48" t="s">
        <v>174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23">
        <v>75</v>
      </c>
      <c r="X6" s="35"/>
    </row>
    <row r="7" spans="1:24" ht="15" x14ac:dyDescent="0.25">
      <c r="A7" s="24">
        <v>3</v>
      </c>
      <c r="B7" s="40" t="s">
        <v>141</v>
      </c>
      <c r="C7" s="23">
        <v>5</v>
      </c>
      <c r="D7" s="23">
        <v>8</v>
      </c>
      <c r="E7" s="23">
        <v>4</v>
      </c>
      <c r="F7" s="35">
        <v>33</v>
      </c>
      <c r="G7" s="23">
        <v>3</v>
      </c>
      <c r="H7" s="23">
        <v>0</v>
      </c>
      <c r="I7" s="26">
        <v>4</v>
      </c>
      <c r="J7" s="26">
        <v>5</v>
      </c>
      <c r="K7" s="23">
        <v>2</v>
      </c>
      <c r="L7" s="23">
        <v>0</v>
      </c>
      <c r="M7" s="23">
        <v>2</v>
      </c>
      <c r="N7" s="23">
        <v>0</v>
      </c>
      <c r="O7" s="23">
        <v>3</v>
      </c>
      <c r="P7" s="23">
        <v>0</v>
      </c>
      <c r="Q7" s="23">
        <v>1</v>
      </c>
      <c r="R7" s="23">
        <v>20</v>
      </c>
      <c r="S7" s="26">
        <v>1</v>
      </c>
      <c r="T7" s="26">
        <v>9</v>
      </c>
      <c r="U7" s="23">
        <v>2</v>
      </c>
      <c r="V7">
        <v>0</v>
      </c>
      <c r="W7" s="23"/>
      <c r="X7" s="35"/>
    </row>
    <row r="8" spans="1:24" x14ac:dyDescent="0.2">
      <c r="A8" s="24">
        <v>4</v>
      </c>
      <c r="B8" s="40" t="s">
        <v>142</v>
      </c>
      <c r="C8" s="48" t="s">
        <v>168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  <c r="W8" s="23"/>
      <c r="X8" s="35"/>
    </row>
    <row r="9" spans="1:24" x14ac:dyDescent="0.2">
      <c r="A9" s="24">
        <v>5</v>
      </c>
      <c r="B9" s="23" t="s">
        <v>143</v>
      </c>
      <c r="C9" s="23">
        <v>3</v>
      </c>
      <c r="D9" s="23">
        <v>37</v>
      </c>
      <c r="E9" s="23">
        <v>3</v>
      </c>
      <c r="F9" s="35">
        <v>37</v>
      </c>
      <c r="G9" s="23">
        <v>10</v>
      </c>
      <c r="H9" s="23">
        <v>31</v>
      </c>
      <c r="I9" s="26">
        <v>4</v>
      </c>
      <c r="J9" s="26">
        <v>19</v>
      </c>
      <c r="K9" s="23">
        <v>4</v>
      </c>
      <c r="L9" s="23">
        <v>36</v>
      </c>
      <c r="M9" s="23">
        <v>4</v>
      </c>
      <c r="N9" s="23">
        <v>66</v>
      </c>
      <c r="O9" s="23">
        <v>4</v>
      </c>
      <c r="P9" s="23">
        <v>66</v>
      </c>
      <c r="Q9" s="23">
        <v>9</v>
      </c>
      <c r="R9" s="23">
        <v>54</v>
      </c>
      <c r="S9" s="25"/>
      <c r="T9" s="25"/>
      <c r="U9" s="23">
        <v>1</v>
      </c>
      <c r="V9" s="35">
        <v>3</v>
      </c>
      <c r="W9" s="23"/>
      <c r="X9" s="35"/>
    </row>
    <row r="10" spans="1:24" x14ac:dyDescent="0.2">
      <c r="A10" s="24">
        <v>6</v>
      </c>
      <c r="B10" s="23" t="s">
        <v>144</v>
      </c>
      <c r="C10" s="23">
        <v>7</v>
      </c>
      <c r="D10" s="23">
        <v>6</v>
      </c>
      <c r="E10" s="23">
        <v>4</v>
      </c>
      <c r="F10" s="35">
        <v>9</v>
      </c>
      <c r="G10" s="25"/>
      <c r="H10" s="25"/>
      <c r="I10" s="26">
        <v>4</v>
      </c>
      <c r="J10" s="26">
        <v>15</v>
      </c>
      <c r="K10" s="23">
        <v>4</v>
      </c>
      <c r="L10" s="23">
        <v>2</v>
      </c>
      <c r="M10" s="23">
        <v>0</v>
      </c>
      <c r="N10" s="23">
        <v>0</v>
      </c>
      <c r="O10" s="23">
        <v>6</v>
      </c>
      <c r="P10" s="23">
        <v>6</v>
      </c>
      <c r="Q10" s="23">
        <v>3</v>
      </c>
      <c r="R10" s="23">
        <v>0</v>
      </c>
      <c r="S10" s="23">
        <v>0</v>
      </c>
      <c r="T10" s="23">
        <v>0</v>
      </c>
      <c r="U10" s="23">
        <v>4</v>
      </c>
      <c r="V10" s="35">
        <v>6</v>
      </c>
      <c r="W10" s="23"/>
      <c r="X10" s="35"/>
    </row>
    <row r="11" spans="1:24" x14ac:dyDescent="0.2">
      <c r="A11" s="24">
        <v>7</v>
      </c>
      <c r="B11" s="23" t="s">
        <v>1</v>
      </c>
      <c r="C11" s="23">
        <v>3</v>
      </c>
      <c r="D11" s="23">
        <v>0</v>
      </c>
      <c r="E11" s="23">
        <v>5</v>
      </c>
      <c r="F11" s="35">
        <v>3</v>
      </c>
      <c r="G11" s="23">
        <v>1</v>
      </c>
      <c r="H11" s="23">
        <v>17</v>
      </c>
      <c r="I11" s="23">
        <v>1</v>
      </c>
      <c r="J11" s="23">
        <v>19</v>
      </c>
      <c r="K11" s="23">
        <v>1</v>
      </c>
      <c r="L11" s="23">
        <v>8</v>
      </c>
      <c r="M11" s="23">
        <v>1</v>
      </c>
      <c r="N11" s="23">
        <v>28</v>
      </c>
      <c r="O11" s="25"/>
      <c r="P11" s="25"/>
      <c r="Q11" s="25"/>
      <c r="R11" s="25"/>
      <c r="S11" s="25"/>
      <c r="T11" s="25"/>
      <c r="U11" s="23">
        <v>1</v>
      </c>
      <c r="V11" s="35">
        <v>23</v>
      </c>
      <c r="W11" s="23"/>
      <c r="X11" s="35"/>
    </row>
    <row r="12" spans="1:24" x14ac:dyDescent="0.2">
      <c r="A12" s="24">
        <v>8</v>
      </c>
      <c r="B12" s="23" t="s">
        <v>145</v>
      </c>
      <c r="C12" s="23"/>
      <c r="D12" s="23"/>
      <c r="E12" s="23"/>
      <c r="F12" s="35"/>
      <c r="G12" s="23"/>
      <c r="H12" s="23"/>
      <c r="I12" s="23"/>
      <c r="J12" s="23"/>
      <c r="K12" s="23"/>
      <c r="L12" s="23"/>
      <c r="M12" s="23"/>
      <c r="N12" s="23"/>
      <c r="O12" s="26"/>
      <c r="P12" s="26"/>
      <c r="Q12" s="26"/>
      <c r="R12" s="26"/>
      <c r="S12" s="26"/>
      <c r="T12" s="26"/>
      <c r="U12" s="23"/>
      <c r="V12" s="35"/>
      <c r="W12" s="23">
        <v>78</v>
      </c>
      <c r="X12" s="35">
        <v>101</v>
      </c>
    </row>
    <row r="13" spans="1:24" ht="15" x14ac:dyDescent="0.25">
      <c r="A13" s="24">
        <v>9</v>
      </c>
      <c r="B13" s="23" t="s">
        <v>146</v>
      </c>
      <c r="C13" s="23">
        <v>4</v>
      </c>
      <c r="D13" s="23">
        <v>0</v>
      </c>
      <c r="E13" s="23">
        <v>35</v>
      </c>
      <c r="F13">
        <v>0</v>
      </c>
      <c r="G13" s="23">
        <v>0</v>
      </c>
      <c r="H13" s="23">
        <v>0</v>
      </c>
      <c r="I13" s="23">
        <v>26</v>
      </c>
      <c r="J13" s="23">
        <v>25</v>
      </c>
      <c r="K13" s="23">
        <v>59</v>
      </c>
      <c r="L13" s="23">
        <v>1155</v>
      </c>
      <c r="M13" s="23">
        <v>0</v>
      </c>
      <c r="N13" s="23">
        <v>48</v>
      </c>
      <c r="O13" s="26">
        <v>54</v>
      </c>
      <c r="P13" s="26">
        <v>164</v>
      </c>
      <c r="Q13" s="26">
        <v>9</v>
      </c>
      <c r="R13" s="26">
        <v>4</v>
      </c>
      <c r="S13" s="26">
        <v>6</v>
      </c>
      <c r="T13" s="26">
        <v>0</v>
      </c>
      <c r="U13" s="23">
        <v>37</v>
      </c>
      <c r="V13" s="35">
        <v>22</v>
      </c>
      <c r="W13" s="23"/>
      <c r="X13" s="35"/>
    </row>
    <row r="14" spans="1:24" x14ac:dyDescent="0.2">
      <c r="A14" s="24">
        <v>10</v>
      </c>
      <c r="B14" s="23" t="s">
        <v>130</v>
      </c>
      <c r="C14" s="23">
        <v>3</v>
      </c>
      <c r="D14" s="23">
        <v>10</v>
      </c>
      <c r="E14" s="23">
        <v>9</v>
      </c>
      <c r="F14" s="35">
        <v>2227</v>
      </c>
      <c r="G14" s="25"/>
      <c r="H14" s="25"/>
      <c r="I14" s="23">
        <v>5</v>
      </c>
      <c r="J14" s="23">
        <v>0</v>
      </c>
      <c r="K14" s="23">
        <v>14</v>
      </c>
      <c r="L14" s="23">
        <v>0</v>
      </c>
      <c r="M14" s="23">
        <v>1</v>
      </c>
      <c r="N14" s="23">
        <v>0</v>
      </c>
      <c r="O14" s="25"/>
      <c r="P14" s="25"/>
      <c r="Q14" s="23">
        <v>1</v>
      </c>
      <c r="R14" s="23">
        <v>0</v>
      </c>
      <c r="S14" s="25"/>
      <c r="T14" s="25"/>
      <c r="U14" s="25"/>
      <c r="V14" s="36"/>
      <c r="W14" s="23"/>
      <c r="X14" s="35"/>
    </row>
    <row r="15" spans="1:24" x14ac:dyDescent="0.2">
      <c r="A15" s="24">
        <v>11</v>
      </c>
      <c r="B15" s="23" t="s">
        <v>147</v>
      </c>
      <c r="C15" s="23">
        <v>0</v>
      </c>
      <c r="D15" s="23">
        <v>0</v>
      </c>
      <c r="E15" s="23">
        <v>8</v>
      </c>
      <c r="F15" s="35">
        <v>10</v>
      </c>
      <c r="G15" s="25"/>
      <c r="H15" s="25"/>
      <c r="I15" s="23">
        <v>4</v>
      </c>
      <c r="J15" s="23">
        <v>21</v>
      </c>
      <c r="K15" s="23">
        <v>3</v>
      </c>
      <c r="L15" s="23">
        <v>15</v>
      </c>
      <c r="M15" s="23">
        <v>12</v>
      </c>
      <c r="N15" s="23">
        <v>11</v>
      </c>
      <c r="O15" s="26">
        <v>10</v>
      </c>
      <c r="P15" s="26">
        <v>356</v>
      </c>
      <c r="Q15" s="26">
        <v>1</v>
      </c>
      <c r="R15" s="26">
        <v>7</v>
      </c>
      <c r="S15" s="26">
        <v>1</v>
      </c>
      <c r="T15" s="26">
        <v>0</v>
      </c>
      <c r="U15" s="23">
        <v>4</v>
      </c>
      <c r="V15" s="35">
        <v>36</v>
      </c>
      <c r="W15" s="23"/>
      <c r="X15" s="35"/>
    </row>
    <row r="16" spans="1:24" x14ac:dyDescent="0.2">
      <c r="A16" s="24">
        <v>12</v>
      </c>
      <c r="B16" s="23" t="s">
        <v>22</v>
      </c>
      <c r="C16" s="48" t="s">
        <v>46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23"/>
      <c r="X16" s="35"/>
    </row>
    <row r="17" spans="1:24" x14ac:dyDescent="0.2">
      <c r="A17" s="24">
        <v>13</v>
      </c>
      <c r="B17" s="23" t="s">
        <v>133</v>
      </c>
      <c r="C17" s="48" t="s">
        <v>169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  <c r="W17" s="23">
        <v>34</v>
      </c>
      <c r="X17" s="35">
        <v>239</v>
      </c>
    </row>
    <row r="18" spans="1:24" ht="15" x14ac:dyDescent="0.25">
      <c r="A18" s="24">
        <v>14</v>
      </c>
      <c r="B18" s="23" t="s">
        <v>3</v>
      </c>
      <c r="C18" s="23">
        <v>3</v>
      </c>
      <c r="D18" s="23">
        <v>3</v>
      </c>
      <c r="E18" s="23">
        <v>4</v>
      </c>
      <c r="F18">
        <v>0</v>
      </c>
      <c r="G18" s="23">
        <v>6</v>
      </c>
      <c r="H18" s="23">
        <v>0</v>
      </c>
      <c r="I18" s="23">
        <v>4</v>
      </c>
      <c r="J18" s="23">
        <v>433</v>
      </c>
      <c r="K18" s="23">
        <v>6</v>
      </c>
      <c r="L18" s="23">
        <v>588</v>
      </c>
      <c r="M18" s="23">
        <v>4</v>
      </c>
      <c r="N18" s="23">
        <v>3</v>
      </c>
      <c r="O18" s="23">
        <v>0</v>
      </c>
      <c r="P18" s="23">
        <v>6</v>
      </c>
      <c r="Q18" s="23">
        <v>0</v>
      </c>
      <c r="R18" s="23">
        <v>0</v>
      </c>
      <c r="S18" s="23">
        <v>6</v>
      </c>
      <c r="T18" s="23">
        <v>0</v>
      </c>
      <c r="U18" s="23">
        <v>2</v>
      </c>
      <c r="V18">
        <v>0</v>
      </c>
      <c r="W18" s="23"/>
      <c r="X18" s="35"/>
    </row>
    <row r="19" spans="1:24" ht="15" x14ac:dyDescent="0.25">
      <c r="A19" s="24">
        <v>15</v>
      </c>
      <c r="B19" s="23" t="s">
        <v>41</v>
      </c>
      <c r="C19" s="23">
        <v>2</v>
      </c>
      <c r="D19" s="23">
        <v>0</v>
      </c>
      <c r="E19" s="23">
        <v>8</v>
      </c>
      <c r="F19">
        <v>0</v>
      </c>
      <c r="G19" s="23">
        <v>0</v>
      </c>
      <c r="H19" s="23">
        <v>0</v>
      </c>
      <c r="I19" s="23">
        <v>2</v>
      </c>
      <c r="J19" s="23">
        <v>0</v>
      </c>
      <c r="K19" s="23">
        <v>0</v>
      </c>
      <c r="L19" s="23">
        <v>0</v>
      </c>
      <c r="M19" s="23">
        <v>3</v>
      </c>
      <c r="N19" s="23">
        <v>0</v>
      </c>
      <c r="O19" s="25"/>
      <c r="P19" s="25"/>
      <c r="Q19" s="23">
        <v>1</v>
      </c>
      <c r="R19" s="23">
        <v>0</v>
      </c>
      <c r="S19" s="23">
        <v>0</v>
      </c>
      <c r="T19" s="23">
        <v>0</v>
      </c>
      <c r="U19" s="23">
        <v>0</v>
      </c>
      <c r="V19">
        <v>0</v>
      </c>
      <c r="W19" s="23"/>
      <c r="X19" s="35"/>
    </row>
    <row r="20" spans="1:24" ht="15" x14ac:dyDescent="0.25">
      <c r="A20" s="24">
        <v>16</v>
      </c>
      <c r="B20" s="23" t="s">
        <v>31</v>
      </c>
      <c r="C20" s="23">
        <v>1</v>
      </c>
      <c r="D20" s="23">
        <v>0</v>
      </c>
      <c r="E20" s="23">
        <v>5</v>
      </c>
      <c r="F20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>
        <v>0</v>
      </c>
      <c r="W20" s="23"/>
      <c r="X20" s="35"/>
    </row>
    <row r="21" spans="1:24" ht="13.5" customHeight="1" x14ac:dyDescent="0.2">
      <c r="A21" s="24">
        <v>17</v>
      </c>
      <c r="B21" s="39" t="s">
        <v>148</v>
      </c>
      <c r="C21" s="48" t="s">
        <v>176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  <c r="W21" s="23"/>
      <c r="X21" s="35"/>
    </row>
    <row r="22" spans="1:24" x14ac:dyDescent="0.2">
      <c r="A22" s="24">
        <v>18</v>
      </c>
      <c r="B22" s="23" t="s">
        <v>36</v>
      </c>
      <c r="C22" s="25"/>
      <c r="D22" s="25"/>
      <c r="E22" s="23">
        <v>7</v>
      </c>
      <c r="F22" s="35">
        <v>75</v>
      </c>
      <c r="G22" s="25"/>
      <c r="H22" s="25"/>
      <c r="I22" s="23">
        <v>5</v>
      </c>
      <c r="J22" s="23">
        <v>23</v>
      </c>
      <c r="K22" s="23">
        <v>5</v>
      </c>
      <c r="L22" s="23">
        <v>21</v>
      </c>
      <c r="M22" s="23">
        <v>0</v>
      </c>
      <c r="N22" s="23">
        <v>0</v>
      </c>
      <c r="O22" s="23">
        <v>3</v>
      </c>
      <c r="P22" s="23">
        <v>8</v>
      </c>
      <c r="Q22" s="23">
        <v>0</v>
      </c>
      <c r="R22" s="23">
        <v>0</v>
      </c>
      <c r="S22" s="25"/>
      <c r="T22" s="25"/>
      <c r="U22" s="23">
        <v>7</v>
      </c>
      <c r="V22" s="35">
        <v>59</v>
      </c>
      <c r="W22" s="23"/>
      <c r="X22" s="35"/>
    </row>
    <row r="23" spans="1:24" x14ac:dyDescent="0.2">
      <c r="A23" s="24">
        <v>19</v>
      </c>
      <c r="B23" s="23" t="s">
        <v>149</v>
      </c>
      <c r="C23" s="23">
        <v>1</v>
      </c>
      <c r="D23" s="23">
        <v>12</v>
      </c>
      <c r="E23" s="23">
        <v>11</v>
      </c>
      <c r="F23" s="35">
        <v>115</v>
      </c>
      <c r="G23" s="25"/>
      <c r="H23" s="25"/>
      <c r="I23" s="23">
        <v>0</v>
      </c>
      <c r="J23" s="23">
        <v>11</v>
      </c>
      <c r="K23" s="23">
        <v>0</v>
      </c>
      <c r="L23" s="23">
        <v>6</v>
      </c>
      <c r="M23" s="23">
        <v>6</v>
      </c>
      <c r="N23" s="23">
        <v>3</v>
      </c>
      <c r="O23" s="25"/>
      <c r="P23" s="25"/>
      <c r="Q23" s="26">
        <v>0</v>
      </c>
      <c r="R23" s="26">
        <v>2</v>
      </c>
      <c r="S23" s="25"/>
      <c r="T23" s="25"/>
      <c r="U23" s="23">
        <v>0</v>
      </c>
      <c r="V23" s="35">
        <v>14</v>
      </c>
      <c r="W23" s="23"/>
      <c r="X23" s="35"/>
    </row>
    <row r="24" spans="1:24" x14ac:dyDescent="0.2">
      <c r="A24" s="24">
        <v>20</v>
      </c>
      <c r="B24" s="23" t="s">
        <v>32</v>
      </c>
      <c r="C24" s="23">
        <v>3</v>
      </c>
      <c r="D24" s="23">
        <v>3</v>
      </c>
      <c r="E24" s="23">
        <v>8</v>
      </c>
      <c r="F24" s="35">
        <v>31</v>
      </c>
      <c r="G24" s="23">
        <v>0</v>
      </c>
      <c r="H24" s="23">
        <v>1</v>
      </c>
      <c r="I24" s="23">
        <v>3</v>
      </c>
      <c r="J24" s="23">
        <v>2</v>
      </c>
      <c r="K24" s="23">
        <v>3</v>
      </c>
      <c r="L24" s="23">
        <v>0</v>
      </c>
      <c r="M24" s="23">
        <v>5</v>
      </c>
      <c r="N24" s="23">
        <v>0</v>
      </c>
      <c r="O24" s="23"/>
      <c r="P24" s="23"/>
      <c r="Q24" s="23">
        <v>1</v>
      </c>
      <c r="R24" s="23">
        <v>0</v>
      </c>
      <c r="S24" s="23">
        <v>2</v>
      </c>
      <c r="T24" s="23">
        <v>0</v>
      </c>
      <c r="U24" s="23">
        <v>3</v>
      </c>
      <c r="V24" s="35">
        <v>10</v>
      </c>
      <c r="W24" s="23"/>
      <c r="X24" s="35"/>
    </row>
    <row r="25" spans="1:24" ht="15" x14ac:dyDescent="0.25">
      <c r="A25" s="24">
        <v>21</v>
      </c>
      <c r="B25" s="23" t="s">
        <v>150</v>
      </c>
      <c r="C25" s="23">
        <v>1</v>
      </c>
      <c r="D25" s="23">
        <v>0</v>
      </c>
      <c r="E25" s="23">
        <v>7</v>
      </c>
      <c r="F25" s="46">
        <v>0</v>
      </c>
      <c r="G25" s="23">
        <v>8</v>
      </c>
      <c r="H25" s="23">
        <v>0</v>
      </c>
      <c r="I25" s="23">
        <v>0</v>
      </c>
      <c r="J25" s="23">
        <v>29</v>
      </c>
      <c r="K25" s="23">
        <v>5</v>
      </c>
      <c r="L25" s="23">
        <v>4</v>
      </c>
      <c r="M25" s="25"/>
      <c r="N25" s="25"/>
      <c r="O25" s="26"/>
      <c r="P25" s="26">
        <v>15</v>
      </c>
      <c r="Q25" s="25"/>
      <c r="R25" s="25"/>
      <c r="S25" s="25"/>
      <c r="T25" s="25"/>
      <c r="U25" s="23"/>
      <c r="V25" s="35">
        <v>30</v>
      </c>
      <c r="W25" s="23"/>
      <c r="X25" s="35"/>
    </row>
    <row r="26" spans="1:24" ht="15" x14ac:dyDescent="0.25">
      <c r="A26" s="24">
        <v>22</v>
      </c>
      <c r="B26" s="23" t="s">
        <v>20</v>
      </c>
      <c r="C26" s="23">
        <v>5</v>
      </c>
      <c r="D26" s="23">
        <v>9</v>
      </c>
      <c r="E26" s="23">
        <v>3</v>
      </c>
      <c r="F26" s="35">
        <v>48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46">
        <v>0</v>
      </c>
      <c r="W26" s="23"/>
      <c r="X26" s="35"/>
    </row>
    <row r="27" spans="1:24" ht="15" x14ac:dyDescent="0.25">
      <c r="A27" s="24">
        <v>23</v>
      </c>
      <c r="B27" s="23" t="s">
        <v>2</v>
      </c>
      <c r="C27" s="23">
        <v>2</v>
      </c>
      <c r="D27" s="23">
        <v>15</v>
      </c>
      <c r="E27" s="23">
        <v>9</v>
      </c>
      <c r="F27" s="35">
        <v>49</v>
      </c>
      <c r="G27" s="23">
        <v>4</v>
      </c>
      <c r="H27" s="23">
        <v>4</v>
      </c>
      <c r="I27" s="23">
        <v>1</v>
      </c>
      <c r="J27" s="23">
        <v>4</v>
      </c>
      <c r="K27" s="23">
        <v>1</v>
      </c>
      <c r="L27" s="23">
        <v>20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11</v>
      </c>
      <c r="V27">
        <v>0</v>
      </c>
      <c r="W27" s="23"/>
      <c r="X27" s="35"/>
    </row>
    <row r="28" spans="1:24" ht="15" x14ac:dyDescent="0.25">
      <c r="A28" s="24">
        <v>24</v>
      </c>
      <c r="B28" s="23" t="s">
        <v>29</v>
      </c>
      <c r="C28" s="23">
        <v>3</v>
      </c>
      <c r="D28" s="23">
        <v>0</v>
      </c>
      <c r="E28" s="23">
        <v>3</v>
      </c>
      <c r="F28">
        <v>0</v>
      </c>
      <c r="G28" s="25"/>
      <c r="H28" s="25"/>
      <c r="I28" s="23">
        <v>2</v>
      </c>
      <c r="J28" s="23">
        <v>28</v>
      </c>
      <c r="K28" s="23">
        <v>1</v>
      </c>
      <c r="L28" s="23">
        <v>12</v>
      </c>
      <c r="M28" s="23">
        <v>4</v>
      </c>
      <c r="N28" s="23">
        <v>16</v>
      </c>
      <c r="O28" s="25"/>
      <c r="P28" s="25"/>
      <c r="Q28" s="23"/>
      <c r="R28" s="26"/>
      <c r="S28" s="25"/>
      <c r="T28" s="25"/>
      <c r="U28" s="23">
        <v>3</v>
      </c>
      <c r="V28" s="35">
        <v>29</v>
      </c>
      <c r="W28" s="23"/>
      <c r="X28" s="35"/>
    </row>
    <row r="29" spans="1:24" x14ac:dyDescent="0.2">
      <c r="A29" s="24">
        <v>25</v>
      </c>
      <c r="B29" s="23" t="s">
        <v>151</v>
      </c>
      <c r="C29" s="23">
        <v>5</v>
      </c>
      <c r="D29" s="23">
        <v>60</v>
      </c>
      <c r="E29" s="23">
        <v>7</v>
      </c>
      <c r="F29" s="35">
        <v>29</v>
      </c>
      <c r="G29" s="25"/>
      <c r="H29" s="25"/>
      <c r="I29" s="23">
        <v>4</v>
      </c>
      <c r="J29" s="23">
        <v>47</v>
      </c>
      <c r="K29" s="23">
        <v>3</v>
      </c>
      <c r="L29" s="23">
        <v>44</v>
      </c>
      <c r="M29" s="23">
        <v>2</v>
      </c>
      <c r="N29" s="23">
        <v>239</v>
      </c>
      <c r="O29" s="25"/>
      <c r="P29" s="25"/>
      <c r="Q29" s="26">
        <v>2</v>
      </c>
      <c r="R29" s="26">
        <v>45</v>
      </c>
      <c r="S29" s="26">
        <v>3</v>
      </c>
      <c r="T29" s="26">
        <v>31</v>
      </c>
      <c r="U29" s="23">
        <v>4</v>
      </c>
      <c r="V29" s="35">
        <v>34</v>
      </c>
      <c r="W29" s="23"/>
      <c r="X29" s="35"/>
    </row>
    <row r="30" spans="1:24" x14ac:dyDescent="0.2">
      <c r="A30" s="24">
        <v>26</v>
      </c>
      <c r="B30" s="23" t="s">
        <v>17</v>
      </c>
      <c r="C30" s="23">
        <v>1</v>
      </c>
      <c r="D30" s="23">
        <v>0</v>
      </c>
      <c r="E30" s="23">
        <v>6</v>
      </c>
      <c r="F30" s="35">
        <v>42</v>
      </c>
      <c r="G30" s="23">
        <v>2</v>
      </c>
      <c r="H30" s="23">
        <v>0</v>
      </c>
      <c r="I30" s="26">
        <v>3</v>
      </c>
      <c r="J30" s="26">
        <v>25</v>
      </c>
      <c r="K30" s="23">
        <v>3</v>
      </c>
      <c r="L30" s="23">
        <v>35</v>
      </c>
      <c r="M30" s="23">
        <v>5</v>
      </c>
      <c r="N30" s="23">
        <v>9</v>
      </c>
      <c r="O30" s="23">
        <v>4</v>
      </c>
      <c r="P30" s="23">
        <v>46</v>
      </c>
      <c r="Q30" s="23">
        <v>1</v>
      </c>
      <c r="R30" s="23">
        <v>2</v>
      </c>
      <c r="S30" s="25">
        <v>0</v>
      </c>
      <c r="T30" s="25">
        <v>0</v>
      </c>
      <c r="U30" s="23">
        <v>3</v>
      </c>
      <c r="V30" s="35">
        <v>30</v>
      </c>
      <c r="W30" s="23"/>
      <c r="X30" s="35"/>
    </row>
    <row r="31" spans="1:24" x14ac:dyDescent="0.2">
      <c r="A31" s="24">
        <v>27</v>
      </c>
      <c r="B31" s="23" t="s">
        <v>132</v>
      </c>
      <c r="C31" s="23">
        <v>2</v>
      </c>
      <c r="D31" s="23">
        <v>2</v>
      </c>
      <c r="E31" s="23">
        <v>7</v>
      </c>
      <c r="F31" s="35">
        <v>14</v>
      </c>
      <c r="G31" s="25"/>
      <c r="H31" s="25"/>
      <c r="I31" s="23">
        <v>2</v>
      </c>
      <c r="J31" s="23">
        <v>24</v>
      </c>
      <c r="K31" s="23">
        <v>2</v>
      </c>
      <c r="L31" s="23">
        <v>30</v>
      </c>
      <c r="M31" s="23">
        <v>1</v>
      </c>
      <c r="N31" s="23">
        <v>4</v>
      </c>
      <c r="O31" s="23">
        <v>0</v>
      </c>
      <c r="P31" s="23">
        <v>0</v>
      </c>
      <c r="Q31" s="23">
        <v>3</v>
      </c>
      <c r="R31" s="23">
        <v>15</v>
      </c>
      <c r="S31" s="23">
        <v>2</v>
      </c>
      <c r="T31" s="23">
        <v>112</v>
      </c>
      <c r="U31" s="23">
        <v>3</v>
      </c>
      <c r="V31" s="35">
        <v>16</v>
      </c>
      <c r="W31" s="23"/>
      <c r="X31" s="35"/>
    </row>
    <row r="32" spans="1:24" x14ac:dyDescent="0.2">
      <c r="A32" s="24">
        <v>28</v>
      </c>
      <c r="B32" s="23" t="s">
        <v>42</v>
      </c>
      <c r="C32" s="23">
        <v>3</v>
      </c>
      <c r="D32" s="23">
        <v>1</v>
      </c>
      <c r="E32" s="23">
        <v>9</v>
      </c>
      <c r="F32" s="35">
        <v>1</v>
      </c>
      <c r="G32" s="23">
        <v>0</v>
      </c>
      <c r="H32" s="23">
        <v>0</v>
      </c>
      <c r="I32" s="23">
        <v>5</v>
      </c>
      <c r="J32" s="23">
        <v>22</v>
      </c>
      <c r="K32" s="23">
        <v>3</v>
      </c>
      <c r="L32" s="23">
        <v>106</v>
      </c>
      <c r="M32" s="23">
        <v>2</v>
      </c>
      <c r="N32" s="23">
        <v>16</v>
      </c>
      <c r="O32" s="23">
        <v>9</v>
      </c>
      <c r="P32" s="23">
        <v>81</v>
      </c>
      <c r="Q32" s="23">
        <v>3</v>
      </c>
      <c r="R32" s="23">
        <v>3</v>
      </c>
      <c r="S32" s="25"/>
      <c r="T32" s="25"/>
      <c r="U32" s="26">
        <v>6</v>
      </c>
      <c r="V32" s="38">
        <v>44</v>
      </c>
      <c r="W32" s="23"/>
      <c r="X32" s="35"/>
    </row>
    <row r="33" spans="1:24" x14ac:dyDescent="0.2">
      <c r="A33" s="24">
        <v>29</v>
      </c>
      <c r="B33" s="23" t="s">
        <v>134</v>
      </c>
      <c r="C33" s="23"/>
      <c r="D33" s="48" t="s">
        <v>170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0"/>
      <c r="W33" s="23">
        <v>42</v>
      </c>
      <c r="X33" s="35">
        <v>153</v>
      </c>
    </row>
    <row r="34" spans="1:24" x14ac:dyDescent="0.2">
      <c r="A34" s="24">
        <v>30</v>
      </c>
      <c r="B34" s="23" t="s">
        <v>152</v>
      </c>
      <c r="C34" s="48" t="s">
        <v>171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  <c r="W34" s="23"/>
      <c r="X34" s="35"/>
    </row>
    <row r="35" spans="1:24" x14ac:dyDescent="0.2">
      <c r="A35" s="24">
        <v>31</v>
      </c>
      <c r="B35" s="23" t="s">
        <v>33</v>
      </c>
      <c r="C35" s="23">
        <v>6</v>
      </c>
      <c r="D35" s="23">
        <v>0</v>
      </c>
      <c r="E35" s="23">
        <v>17</v>
      </c>
      <c r="F35" s="35">
        <v>3</v>
      </c>
      <c r="G35" s="25"/>
      <c r="H35" s="25"/>
      <c r="I35" s="23">
        <v>4</v>
      </c>
      <c r="J35" s="23">
        <v>3</v>
      </c>
      <c r="K35" s="23">
        <v>2</v>
      </c>
      <c r="L35" s="23">
        <v>0</v>
      </c>
      <c r="M35" s="25"/>
      <c r="N35" s="25"/>
      <c r="O35" s="23">
        <v>1</v>
      </c>
      <c r="P35" s="23">
        <v>2</v>
      </c>
      <c r="Q35" s="23">
        <v>2</v>
      </c>
      <c r="R35" s="23">
        <v>9</v>
      </c>
      <c r="S35" s="25"/>
      <c r="T35" s="25"/>
      <c r="U35" s="23">
        <v>3</v>
      </c>
      <c r="V35" s="35">
        <v>2</v>
      </c>
      <c r="W35" s="23"/>
      <c r="X35" s="35"/>
    </row>
    <row r="36" spans="1:24" x14ac:dyDescent="0.2">
      <c r="A36" s="24">
        <v>32</v>
      </c>
      <c r="B36" s="23" t="s">
        <v>153</v>
      </c>
      <c r="C36" s="23">
        <v>1</v>
      </c>
      <c r="D36" s="23">
        <v>2</v>
      </c>
      <c r="E36" s="23">
        <v>7</v>
      </c>
      <c r="F36" s="35">
        <v>158</v>
      </c>
      <c r="G36" s="23">
        <v>8</v>
      </c>
      <c r="H36" s="23">
        <v>3</v>
      </c>
      <c r="I36" s="23">
        <v>3</v>
      </c>
      <c r="J36" s="23">
        <v>18</v>
      </c>
      <c r="K36" s="23">
        <v>5</v>
      </c>
      <c r="L36" s="23">
        <v>28</v>
      </c>
      <c r="M36" s="23">
        <v>6</v>
      </c>
      <c r="N36" s="23">
        <v>0</v>
      </c>
      <c r="O36" s="26">
        <v>11</v>
      </c>
      <c r="P36" s="26">
        <v>132</v>
      </c>
      <c r="Q36" s="26">
        <v>2</v>
      </c>
      <c r="R36" s="26">
        <v>3</v>
      </c>
      <c r="S36" s="26">
        <v>1</v>
      </c>
      <c r="T36" s="26">
        <v>8</v>
      </c>
      <c r="U36" s="23">
        <v>9</v>
      </c>
      <c r="V36" s="35">
        <v>32</v>
      </c>
      <c r="W36" s="23"/>
      <c r="X36" s="35"/>
    </row>
    <row r="37" spans="1:24" x14ac:dyDescent="0.2">
      <c r="A37" s="24">
        <v>33</v>
      </c>
      <c r="B37" s="23" t="s">
        <v>23</v>
      </c>
      <c r="C37" s="23">
        <v>2</v>
      </c>
      <c r="D37" s="23">
        <v>6</v>
      </c>
      <c r="E37" s="23">
        <v>1</v>
      </c>
      <c r="F37" s="35">
        <v>29</v>
      </c>
      <c r="G37" s="23">
        <v>2</v>
      </c>
      <c r="H37" s="23">
        <v>0</v>
      </c>
      <c r="I37" s="23">
        <v>5</v>
      </c>
      <c r="J37" s="23">
        <v>17</v>
      </c>
      <c r="K37" s="23">
        <v>5</v>
      </c>
      <c r="L37" s="23">
        <v>21</v>
      </c>
      <c r="M37" s="23">
        <v>4</v>
      </c>
      <c r="N37" s="23">
        <v>13</v>
      </c>
      <c r="O37" s="23">
        <v>12</v>
      </c>
      <c r="P37" s="23">
        <v>323</v>
      </c>
      <c r="Q37" s="23">
        <v>2</v>
      </c>
      <c r="R37" s="23">
        <v>14</v>
      </c>
      <c r="S37" s="23">
        <v>0</v>
      </c>
      <c r="T37" s="23">
        <v>0</v>
      </c>
      <c r="U37" s="23">
        <v>3</v>
      </c>
      <c r="V37" s="35">
        <v>31</v>
      </c>
      <c r="W37" s="23"/>
      <c r="X37" s="35"/>
    </row>
    <row r="38" spans="1:24" x14ac:dyDescent="0.2">
      <c r="A38" s="24">
        <v>34</v>
      </c>
      <c r="B38" s="23" t="s">
        <v>154</v>
      </c>
      <c r="C38" s="23">
        <v>2</v>
      </c>
      <c r="D38" s="23"/>
      <c r="E38" s="23">
        <v>18</v>
      </c>
      <c r="F38" s="35"/>
      <c r="G38" s="23">
        <v>0</v>
      </c>
      <c r="H38" s="23">
        <v>0</v>
      </c>
      <c r="I38" s="23">
        <v>4</v>
      </c>
      <c r="J38" s="23"/>
      <c r="K38" s="23">
        <v>5</v>
      </c>
      <c r="L38" s="23"/>
      <c r="M38" s="23">
        <v>7</v>
      </c>
      <c r="N38" s="23"/>
      <c r="O38" s="25"/>
      <c r="P38" s="25"/>
      <c r="Q38" s="26">
        <v>2</v>
      </c>
      <c r="R38" s="26"/>
      <c r="S38" s="26">
        <v>2</v>
      </c>
      <c r="T38" s="26"/>
      <c r="U38" s="23">
        <v>3</v>
      </c>
      <c r="V38" s="35"/>
      <c r="W38" s="23"/>
      <c r="X38" s="35">
        <v>481</v>
      </c>
    </row>
    <row r="39" spans="1:24" x14ac:dyDescent="0.2">
      <c r="A39" s="24">
        <v>35</v>
      </c>
      <c r="B39" s="23" t="s">
        <v>128</v>
      </c>
      <c r="C39" s="23">
        <v>1</v>
      </c>
      <c r="D39" s="23">
        <v>4</v>
      </c>
      <c r="E39" s="23">
        <v>4</v>
      </c>
      <c r="F39" s="35">
        <v>4</v>
      </c>
      <c r="G39" s="23">
        <v>1</v>
      </c>
      <c r="H39" s="23">
        <v>0</v>
      </c>
      <c r="I39" s="23">
        <v>3</v>
      </c>
      <c r="J39" s="23">
        <v>9</v>
      </c>
      <c r="K39" s="23">
        <v>3</v>
      </c>
      <c r="L39" s="23">
        <v>7</v>
      </c>
      <c r="M39" s="23">
        <v>4</v>
      </c>
      <c r="N39" s="23">
        <v>2</v>
      </c>
      <c r="O39" s="25"/>
      <c r="P39" s="25"/>
      <c r="Q39" s="23">
        <v>2</v>
      </c>
      <c r="R39" s="23">
        <v>0</v>
      </c>
      <c r="S39" s="23">
        <v>1</v>
      </c>
      <c r="T39" s="23">
        <v>1</v>
      </c>
      <c r="U39" s="23">
        <v>3</v>
      </c>
      <c r="V39" s="35">
        <v>16</v>
      </c>
      <c r="W39" s="23"/>
      <c r="X39" s="35"/>
    </row>
    <row r="40" spans="1:24" ht="15" x14ac:dyDescent="0.25">
      <c r="A40" s="24">
        <v>36</v>
      </c>
      <c r="B40" s="23" t="s">
        <v>18</v>
      </c>
      <c r="C40" s="23">
        <v>1</v>
      </c>
      <c r="D40" s="23">
        <v>0</v>
      </c>
      <c r="E40" s="23">
        <v>2</v>
      </c>
      <c r="F40" s="35">
        <v>11</v>
      </c>
      <c r="G40" s="23">
        <v>0</v>
      </c>
      <c r="H40" s="23">
        <v>0</v>
      </c>
      <c r="I40" s="23">
        <v>3</v>
      </c>
      <c r="J40" s="23">
        <v>0</v>
      </c>
      <c r="K40" s="23">
        <v>3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2</v>
      </c>
      <c r="V40">
        <v>0</v>
      </c>
      <c r="W40" s="23"/>
      <c r="X40" s="35"/>
    </row>
    <row r="41" spans="1:24" x14ac:dyDescent="0.2">
      <c r="A41" s="24">
        <v>37</v>
      </c>
      <c r="B41" s="23" t="s">
        <v>21</v>
      </c>
      <c r="C41" s="23">
        <v>5</v>
      </c>
      <c r="D41" s="23">
        <v>5</v>
      </c>
      <c r="E41" s="23">
        <v>3</v>
      </c>
      <c r="F41" s="35">
        <v>6</v>
      </c>
      <c r="G41" s="23">
        <v>7</v>
      </c>
      <c r="H41" s="23"/>
      <c r="I41" s="48" t="s">
        <v>47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/>
      <c r="W41" s="23"/>
      <c r="X41" s="35"/>
    </row>
    <row r="42" spans="1:24" x14ac:dyDescent="0.2">
      <c r="A42" s="24">
        <v>38</v>
      </c>
      <c r="B42" s="23" t="s">
        <v>35</v>
      </c>
      <c r="C42" s="23">
        <v>1</v>
      </c>
      <c r="D42" s="23">
        <v>10</v>
      </c>
      <c r="E42" s="23">
        <v>14</v>
      </c>
      <c r="F42" s="35">
        <v>6</v>
      </c>
      <c r="G42" s="23">
        <v>13</v>
      </c>
      <c r="H42" s="23">
        <v>2</v>
      </c>
      <c r="I42" s="23">
        <v>7</v>
      </c>
      <c r="J42" s="23">
        <v>49</v>
      </c>
      <c r="K42" s="23">
        <v>6</v>
      </c>
      <c r="L42" s="23">
        <v>42</v>
      </c>
      <c r="M42" s="23">
        <v>5</v>
      </c>
      <c r="N42" s="23">
        <v>0</v>
      </c>
      <c r="O42" s="25"/>
      <c r="P42" s="25"/>
      <c r="Q42" s="23">
        <v>3</v>
      </c>
      <c r="R42" s="23">
        <v>0</v>
      </c>
      <c r="S42" s="25"/>
      <c r="T42" s="25"/>
      <c r="U42" s="23">
        <v>3</v>
      </c>
      <c r="V42" s="35">
        <v>16</v>
      </c>
      <c r="W42" s="23"/>
      <c r="X42" s="35"/>
    </row>
    <row r="43" spans="1:24" x14ac:dyDescent="0.2">
      <c r="A43" s="24">
        <v>39</v>
      </c>
      <c r="B43" s="40" t="s">
        <v>155</v>
      </c>
      <c r="C43" s="23">
        <v>3</v>
      </c>
      <c r="D43" s="23">
        <v>0</v>
      </c>
      <c r="E43" s="23">
        <v>8</v>
      </c>
      <c r="F43" s="35">
        <v>12</v>
      </c>
      <c r="G43" s="23">
        <v>3</v>
      </c>
      <c r="H43" s="23">
        <v>0</v>
      </c>
      <c r="I43" s="23">
        <v>4</v>
      </c>
      <c r="J43" s="23">
        <v>109</v>
      </c>
      <c r="K43" s="23">
        <v>5</v>
      </c>
      <c r="L43" s="23">
        <v>100</v>
      </c>
      <c r="M43" s="23">
        <v>1</v>
      </c>
      <c r="N43" s="23">
        <v>399</v>
      </c>
      <c r="O43" s="25"/>
      <c r="P43" s="25"/>
      <c r="Q43" s="25"/>
      <c r="R43" s="25"/>
      <c r="S43" s="26">
        <v>1</v>
      </c>
      <c r="T43" s="26">
        <v>8</v>
      </c>
      <c r="U43" s="25"/>
      <c r="V43" s="36"/>
      <c r="W43" s="23"/>
      <c r="X43" s="35"/>
    </row>
    <row r="44" spans="1:24" ht="15" x14ac:dyDescent="0.25">
      <c r="A44" s="24">
        <v>40</v>
      </c>
      <c r="B44" s="23" t="s">
        <v>156</v>
      </c>
      <c r="C44" s="23">
        <v>2</v>
      </c>
      <c r="D44" s="23">
        <v>1</v>
      </c>
      <c r="E44" s="23">
        <v>4</v>
      </c>
      <c r="F44" s="35">
        <v>3</v>
      </c>
      <c r="G44" s="23">
        <v>2</v>
      </c>
      <c r="H44" s="23">
        <v>0</v>
      </c>
      <c r="I44" s="23">
        <v>2</v>
      </c>
      <c r="J44" s="23">
        <v>0</v>
      </c>
      <c r="K44" s="23">
        <v>3</v>
      </c>
      <c r="L44" s="23">
        <v>0</v>
      </c>
      <c r="M44" s="23">
        <v>0</v>
      </c>
      <c r="N44" s="23">
        <v>0</v>
      </c>
      <c r="O44" s="26">
        <v>2</v>
      </c>
      <c r="P44" s="26">
        <v>0</v>
      </c>
      <c r="Q44" s="26">
        <v>1</v>
      </c>
      <c r="R44" s="26">
        <v>0</v>
      </c>
      <c r="S44" s="25"/>
      <c r="T44" s="25"/>
      <c r="U44" s="23">
        <v>3</v>
      </c>
      <c r="V44">
        <v>0</v>
      </c>
      <c r="W44" s="23"/>
      <c r="X44" s="35"/>
    </row>
    <row r="45" spans="1:24" x14ac:dyDescent="0.2">
      <c r="A45" s="24">
        <v>41</v>
      </c>
      <c r="B45" s="23" t="s">
        <v>157</v>
      </c>
      <c r="C45" s="23">
        <v>5</v>
      </c>
      <c r="D45" s="23">
        <v>2</v>
      </c>
      <c r="E45" s="23">
        <v>9</v>
      </c>
      <c r="F45" s="35">
        <v>5</v>
      </c>
      <c r="G45" s="23">
        <v>7</v>
      </c>
      <c r="H45" s="23">
        <v>6</v>
      </c>
      <c r="I45" s="26">
        <v>5</v>
      </c>
      <c r="J45" s="26">
        <v>23</v>
      </c>
      <c r="K45" s="23">
        <v>3</v>
      </c>
      <c r="L45" s="23">
        <v>43</v>
      </c>
      <c r="M45" s="23">
        <v>4</v>
      </c>
      <c r="N45" s="23">
        <v>12</v>
      </c>
      <c r="O45" s="23">
        <v>21</v>
      </c>
      <c r="P45" s="23">
        <v>51</v>
      </c>
      <c r="Q45" s="23">
        <v>4</v>
      </c>
      <c r="R45" s="23">
        <v>22</v>
      </c>
      <c r="S45" s="23">
        <v>3</v>
      </c>
      <c r="T45" s="23">
        <v>19</v>
      </c>
      <c r="U45" s="23">
        <v>5</v>
      </c>
      <c r="V45" s="35">
        <v>45</v>
      </c>
      <c r="W45" s="23"/>
      <c r="X45" s="35"/>
    </row>
    <row r="46" spans="1:24" x14ac:dyDescent="0.2">
      <c r="A46" s="24">
        <v>42</v>
      </c>
      <c r="B46" s="23" t="s">
        <v>158</v>
      </c>
      <c r="C46" s="23">
        <v>1</v>
      </c>
      <c r="D46" s="23">
        <v>0</v>
      </c>
      <c r="E46" s="23">
        <v>6</v>
      </c>
      <c r="F46" s="35">
        <v>6</v>
      </c>
      <c r="G46" s="23">
        <v>5</v>
      </c>
      <c r="H46" s="23">
        <v>0</v>
      </c>
      <c r="I46" s="26">
        <v>9</v>
      </c>
      <c r="J46" s="26">
        <v>6</v>
      </c>
      <c r="K46" s="23">
        <v>6</v>
      </c>
      <c r="L46" s="23">
        <v>28</v>
      </c>
      <c r="M46" s="23">
        <v>5</v>
      </c>
      <c r="N46" s="23">
        <v>0</v>
      </c>
      <c r="O46" s="23">
        <v>6</v>
      </c>
      <c r="P46" s="23">
        <v>15</v>
      </c>
      <c r="Q46" s="23">
        <v>6</v>
      </c>
      <c r="R46" s="23">
        <v>12</v>
      </c>
      <c r="S46" s="23">
        <v>2</v>
      </c>
      <c r="T46" s="23">
        <v>0</v>
      </c>
      <c r="U46" s="23">
        <v>8</v>
      </c>
      <c r="V46" s="35">
        <v>29</v>
      </c>
      <c r="W46" s="23"/>
      <c r="X46" s="35"/>
    </row>
    <row r="47" spans="1:24" x14ac:dyDescent="0.2">
      <c r="A47" s="24">
        <v>43</v>
      </c>
      <c r="B47" s="23" t="s">
        <v>30</v>
      </c>
      <c r="C47" s="23">
        <v>1</v>
      </c>
      <c r="D47" s="23">
        <v>8</v>
      </c>
      <c r="E47" s="23">
        <v>7</v>
      </c>
      <c r="F47" s="35">
        <v>8</v>
      </c>
      <c r="G47" s="23">
        <v>3</v>
      </c>
      <c r="H47" s="23">
        <v>0</v>
      </c>
      <c r="I47" s="23">
        <v>3</v>
      </c>
      <c r="J47" s="23">
        <v>20</v>
      </c>
      <c r="K47" s="23">
        <v>4</v>
      </c>
      <c r="L47" s="23">
        <v>25</v>
      </c>
      <c r="M47" s="23">
        <v>0</v>
      </c>
      <c r="N47" s="23">
        <v>2</v>
      </c>
      <c r="O47" s="23">
        <v>5</v>
      </c>
      <c r="P47" s="23">
        <v>92</v>
      </c>
      <c r="Q47" s="23">
        <v>2</v>
      </c>
      <c r="R47" s="23">
        <v>0</v>
      </c>
      <c r="S47" s="23">
        <v>3</v>
      </c>
      <c r="T47" s="23">
        <v>0</v>
      </c>
      <c r="U47" s="23">
        <v>4</v>
      </c>
      <c r="V47" s="35">
        <v>23</v>
      </c>
      <c r="W47" s="23"/>
      <c r="X47" s="35"/>
    </row>
    <row r="48" spans="1:24" x14ac:dyDescent="0.2">
      <c r="A48" s="24">
        <v>44</v>
      </c>
      <c r="B48" s="23" t="s">
        <v>159</v>
      </c>
      <c r="C48" s="48" t="s">
        <v>172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50"/>
      <c r="W48" s="23">
        <v>38</v>
      </c>
      <c r="X48" s="35">
        <v>93</v>
      </c>
    </row>
    <row r="49" spans="1:24" x14ac:dyDescent="0.2">
      <c r="A49" s="24">
        <v>45</v>
      </c>
      <c r="B49" s="23" t="s">
        <v>160</v>
      </c>
      <c r="C49" s="23">
        <v>1</v>
      </c>
      <c r="D49" s="23">
        <v>7</v>
      </c>
      <c r="E49" s="23">
        <v>3</v>
      </c>
      <c r="F49" s="35">
        <v>110</v>
      </c>
      <c r="G49" s="23">
        <v>0</v>
      </c>
      <c r="H49" s="23">
        <v>1</v>
      </c>
      <c r="I49" s="26">
        <v>3</v>
      </c>
      <c r="J49" s="26">
        <v>38</v>
      </c>
      <c r="K49" s="23">
        <v>1</v>
      </c>
      <c r="L49" s="23">
        <v>5</v>
      </c>
      <c r="M49" s="23">
        <v>0</v>
      </c>
      <c r="N49" s="23">
        <v>0</v>
      </c>
      <c r="O49" s="23">
        <v>8</v>
      </c>
      <c r="P49" s="23">
        <v>32</v>
      </c>
      <c r="Q49" s="23">
        <v>1</v>
      </c>
      <c r="R49" s="23">
        <v>0</v>
      </c>
      <c r="S49" s="25"/>
      <c r="T49" s="25"/>
      <c r="U49" s="23">
        <v>6</v>
      </c>
      <c r="V49" s="35">
        <v>19</v>
      </c>
      <c r="W49" s="23"/>
      <c r="X49" s="35"/>
    </row>
    <row r="50" spans="1:24" x14ac:dyDescent="0.2">
      <c r="A50" s="24">
        <v>46</v>
      </c>
      <c r="B50" s="23" t="s">
        <v>129</v>
      </c>
      <c r="C50" s="23">
        <v>0</v>
      </c>
      <c r="D50" s="23">
        <v>0</v>
      </c>
      <c r="E50" s="23">
        <v>5</v>
      </c>
      <c r="F50" s="35">
        <v>6</v>
      </c>
      <c r="G50" s="23">
        <v>4</v>
      </c>
      <c r="H50" s="23">
        <v>13</v>
      </c>
      <c r="I50" s="23">
        <v>0</v>
      </c>
      <c r="J50" s="23">
        <v>13</v>
      </c>
      <c r="K50" s="23">
        <v>5</v>
      </c>
      <c r="L50" s="23">
        <v>4</v>
      </c>
      <c r="M50" s="23">
        <v>0</v>
      </c>
      <c r="N50" s="23">
        <v>0</v>
      </c>
      <c r="O50" s="23">
        <v>2</v>
      </c>
      <c r="P50" s="23">
        <v>104</v>
      </c>
      <c r="Q50" s="23">
        <v>2</v>
      </c>
      <c r="R50" s="23">
        <v>15</v>
      </c>
      <c r="S50" s="23">
        <v>0</v>
      </c>
      <c r="T50" s="23">
        <v>0</v>
      </c>
      <c r="U50" s="23">
        <v>5</v>
      </c>
      <c r="V50" s="35">
        <v>53</v>
      </c>
      <c r="W50" s="23"/>
      <c r="X50" s="35"/>
    </row>
    <row r="51" spans="1:24" x14ac:dyDescent="0.2">
      <c r="A51" s="24">
        <v>47</v>
      </c>
      <c r="B51" s="40" t="s">
        <v>161</v>
      </c>
      <c r="C51" s="23">
        <v>2</v>
      </c>
      <c r="D51" s="23">
        <v>13</v>
      </c>
      <c r="E51" s="23">
        <v>7</v>
      </c>
      <c r="F51" s="35">
        <v>9</v>
      </c>
      <c r="G51" s="23">
        <v>0</v>
      </c>
      <c r="H51" s="23">
        <v>0</v>
      </c>
      <c r="I51" s="26">
        <v>3</v>
      </c>
      <c r="J51" s="26">
        <v>21</v>
      </c>
      <c r="K51" s="23">
        <v>2</v>
      </c>
      <c r="L51" s="23">
        <v>44</v>
      </c>
      <c r="M51" s="23">
        <v>43</v>
      </c>
      <c r="N51" s="23">
        <v>0</v>
      </c>
      <c r="O51" s="23">
        <v>5</v>
      </c>
      <c r="P51" s="23">
        <v>202</v>
      </c>
      <c r="Q51" s="23">
        <v>3</v>
      </c>
      <c r="R51" s="23">
        <v>0</v>
      </c>
      <c r="S51" s="23">
        <v>1</v>
      </c>
      <c r="T51" s="23">
        <v>5</v>
      </c>
      <c r="U51" s="23">
        <v>3</v>
      </c>
      <c r="V51" s="35">
        <v>21</v>
      </c>
      <c r="W51" s="23"/>
      <c r="X51" s="35"/>
    </row>
    <row r="52" spans="1:24" x14ac:dyDescent="0.2">
      <c r="A52" s="24">
        <v>48</v>
      </c>
      <c r="B52" s="23" t="s">
        <v>131</v>
      </c>
      <c r="C52" s="23">
        <v>3</v>
      </c>
      <c r="D52" s="23">
        <v>12</v>
      </c>
      <c r="E52" s="23">
        <v>3</v>
      </c>
      <c r="F52" s="35">
        <v>9</v>
      </c>
      <c r="G52" s="23">
        <v>1</v>
      </c>
      <c r="H52" s="23">
        <v>8</v>
      </c>
      <c r="I52" s="23">
        <v>4</v>
      </c>
      <c r="J52" s="23">
        <v>23</v>
      </c>
      <c r="K52" s="23">
        <v>2</v>
      </c>
      <c r="L52" s="23">
        <v>20</v>
      </c>
      <c r="M52" s="23">
        <v>6</v>
      </c>
      <c r="N52" s="23">
        <v>4</v>
      </c>
      <c r="O52" s="23">
        <v>2</v>
      </c>
      <c r="P52" s="23">
        <v>49</v>
      </c>
      <c r="Q52" s="23">
        <v>6</v>
      </c>
      <c r="R52" s="23">
        <v>5</v>
      </c>
      <c r="S52" s="23">
        <v>1</v>
      </c>
      <c r="T52" s="23">
        <v>2</v>
      </c>
      <c r="U52" s="23">
        <v>3</v>
      </c>
      <c r="V52" s="35">
        <v>21</v>
      </c>
      <c r="W52" s="23"/>
      <c r="X52" s="35"/>
    </row>
    <row r="53" spans="1:24" x14ac:dyDescent="0.2">
      <c r="A53" s="24">
        <v>49</v>
      </c>
      <c r="B53" s="23" t="s">
        <v>162</v>
      </c>
      <c r="C53" s="23">
        <v>2</v>
      </c>
      <c r="D53" s="23">
        <v>7</v>
      </c>
      <c r="E53" s="23">
        <v>5</v>
      </c>
      <c r="F53" s="35">
        <v>18</v>
      </c>
      <c r="G53" s="23">
        <v>7</v>
      </c>
      <c r="H53" s="23">
        <v>0</v>
      </c>
      <c r="I53" s="26">
        <v>2</v>
      </c>
      <c r="J53" s="26">
        <v>35</v>
      </c>
      <c r="K53" s="23">
        <v>2</v>
      </c>
      <c r="L53" s="23">
        <v>35</v>
      </c>
      <c r="M53" s="23">
        <v>4</v>
      </c>
      <c r="N53" s="23">
        <v>844</v>
      </c>
      <c r="O53" s="23">
        <v>5</v>
      </c>
      <c r="P53" s="23">
        <v>136</v>
      </c>
      <c r="Q53" s="25"/>
      <c r="R53" s="25"/>
      <c r="S53" s="25"/>
      <c r="T53" s="25"/>
      <c r="U53" s="23">
        <v>2</v>
      </c>
      <c r="V53" s="35">
        <v>43</v>
      </c>
      <c r="W53" s="23"/>
      <c r="X53" s="35"/>
    </row>
    <row r="54" spans="1:24" ht="15" x14ac:dyDescent="0.25">
      <c r="A54" s="24">
        <v>50</v>
      </c>
      <c r="B54" s="23" t="s">
        <v>0</v>
      </c>
      <c r="C54" s="23">
        <v>3</v>
      </c>
      <c r="D54" s="23">
        <v>1</v>
      </c>
      <c r="E54" s="23">
        <v>7</v>
      </c>
      <c r="F54" s="35">
        <v>79</v>
      </c>
      <c r="G54" s="23">
        <v>2</v>
      </c>
      <c r="H54" s="23">
        <v>0</v>
      </c>
      <c r="I54" s="25"/>
      <c r="J54" s="25"/>
      <c r="K54" s="23">
        <v>2</v>
      </c>
      <c r="L54" s="23">
        <v>0</v>
      </c>
      <c r="M54" s="23">
        <v>3</v>
      </c>
      <c r="N54" s="23">
        <v>0</v>
      </c>
      <c r="O54" s="23">
        <v>3</v>
      </c>
      <c r="P54" s="23">
        <v>0</v>
      </c>
      <c r="Q54" s="23">
        <v>2</v>
      </c>
      <c r="R54" s="23">
        <v>0</v>
      </c>
      <c r="S54" s="23">
        <v>1</v>
      </c>
      <c r="T54" s="23">
        <v>0</v>
      </c>
      <c r="U54" s="23">
        <v>5</v>
      </c>
      <c r="V54">
        <v>0</v>
      </c>
      <c r="W54" s="23"/>
      <c r="X54" s="35"/>
    </row>
    <row r="55" spans="1:24" ht="15" x14ac:dyDescent="0.25">
      <c r="A55" s="24">
        <v>51</v>
      </c>
      <c r="B55" s="23" t="s">
        <v>163</v>
      </c>
      <c r="C55" s="23">
        <v>1</v>
      </c>
      <c r="D55" s="23">
        <v>0</v>
      </c>
      <c r="E55" s="23">
        <v>10</v>
      </c>
      <c r="F55">
        <v>0</v>
      </c>
      <c r="G55" s="23">
        <v>0</v>
      </c>
      <c r="H55" s="23">
        <v>0</v>
      </c>
      <c r="I55" s="26">
        <v>4</v>
      </c>
      <c r="J55" s="26">
        <v>322</v>
      </c>
      <c r="K55" s="23">
        <v>4</v>
      </c>
      <c r="L55" s="23">
        <v>393</v>
      </c>
      <c r="M55" s="23">
        <v>0</v>
      </c>
      <c r="N55" s="23">
        <v>0</v>
      </c>
      <c r="O55" s="23">
        <v>11</v>
      </c>
      <c r="P55" s="23">
        <v>261</v>
      </c>
      <c r="Q55" s="23">
        <v>2</v>
      </c>
      <c r="R55" s="23">
        <v>9</v>
      </c>
      <c r="S55" s="23">
        <v>0</v>
      </c>
      <c r="T55" s="23">
        <v>0</v>
      </c>
      <c r="U55" s="23">
        <v>10</v>
      </c>
      <c r="V55" s="35">
        <v>45</v>
      </c>
      <c r="W55" s="23"/>
      <c r="X55" s="35"/>
    </row>
    <row r="56" spans="1:24" x14ac:dyDescent="0.2">
      <c r="A56" s="24">
        <v>52</v>
      </c>
      <c r="B56" s="23" t="s">
        <v>24</v>
      </c>
      <c r="C56" s="23">
        <v>0</v>
      </c>
      <c r="D56" s="23"/>
      <c r="E56" s="23">
        <v>0</v>
      </c>
      <c r="F56" s="35"/>
      <c r="G56" s="23">
        <v>4</v>
      </c>
      <c r="H56" s="23">
        <v>3</v>
      </c>
      <c r="I56" s="23">
        <v>0</v>
      </c>
      <c r="J56" s="23"/>
      <c r="K56" s="23">
        <v>0</v>
      </c>
      <c r="L56" s="23"/>
      <c r="M56" s="23">
        <v>0</v>
      </c>
      <c r="N56" s="23"/>
      <c r="O56" s="23">
        <v>0</v>
      </c>
      <c r="P56" s="23"/>
      <c r="Q56" s="23">
        <v>0</v>
      </c>
      <c r="R56" s="23"/>
      <c r="S56" s="23">
        <v>0</v>
      </c>
      <c r="T56" s="23"/>
      <c r="U56" s="23">
        <v>0</v>
      </c>
      <c r="V56" s="35"/>
      <c r="W56" s="23"/>
      <c r="X56" s="35"/>
    </row>
    <row r="57" spans="1:24" x14ac:dyDescent="0.2">
      <c r="A57" s="24">
        <v>53</v>
      </c>
      <c r="B57" s="23" t="s">
        <v>37</v>
      </c>
      <c r="C57" s="26">
        <v>1</v>
      </c>
      <c r="D57" s="26">
        <v>0</v>
      </c>
      <c r="E57" s="26">
        <v>4</v>
      </c>
      <c r="F57" s="38">
        <v>0</v>
      </c>
      <c r="G57" s="26">
        <v>13</v>
      </c>
      <c r="H57" s="26">
        <v>0</v>
      </c>
      <c r="I57" s="26">
        <v>2</v>
      </c>
      <c r="J57" s="26">
        <v>5</v>
      </c>
      <c r="K57" s="26">
        <v>2</v>
      </c>
      <c r="L57" s="26">
        <v>7</v>
      </c>
      <c r="M57" s="26">
        <v>2</v>
      </c>
      <c r="N57" s="26">
        <v>11</v>
      </c>
      <c r="O57" s="60" t="s">
        <v>175</v>
      </c>
      <c r="P57" s="61"/>
      <c r="Q57" s="26">
        <v>2</v>
      </c>
      <c r="R57" s="26">
        <v>3</v>
      </c>
      <c r="S57" s="62" t="s">
        <v>175</v>
      </c>
      <c r="T57" s="63"/>
      <c r="U57" s="63"/>
      <c r="V57" s="64"/>
      <c r="W57" s="23"/>
      <c r="X57" s="35"/>
    </row>
    <row r="58" spans="1:24" x14ac:dyDescent="0.2">
      <c r="A58" s="24">
        <v>54</v>
      </c>
      <c r="B58" s="23" t="s">
        <v>25</v>
      </c>
      <c r="C58" s="57" t="s">
        <v>44</v>
      </c>
      <c r="D58" s="58"/>
      <c r="E58" s="58"/>
      <c r="F58" s="59"/>
      <c r="G58" s="26">
        <v>4</v>
      </c>
      <c r="H58" s="26">
        <v>3</v>
      </c>
      <c r="I58" s="48" t="s">
        <v>45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50"/>
      <c r="W58" s="23"/>
      <c r="X58" s="35"/>
    </row>
    <row r="59" spans="1:24" x14ac:dyDescent="0.2">
      <c r="A59" s="24">
        <v>55</v>
      </c>
      <c r="B59" s="23" t="s">
        <v>34</v>
      </c>
      <c r="C59" s="23">
        <v>2</v>
      </c>
      <c r="D59" s="23">
        <v>8</v>
      </c>
      <c r="E59" s="23">
        <v>5</v>
      </c>
      <c r="F59" s="35">
        <v>38</v>
      </c>
      <c r="G59" s="23">
        <v>6</v>
      </c>
      <c r="H59" s="23">
        <v>2</v>
      </c>
      <c r="I59" s="23">
        <v>4</v>
      </c>
      <c r="J59" s="23">
        <v>5</v>
      </c>
      <c r="K59" s="23">
        <v>3</v>
      </c>
      <c r="L59" s="23">
        <v>14</v>
      </c>
      <c r="M59" s="23">
        <v>2</v>
      </c>
      <c r="N59" s="23">
        <v>28</v>
      </c>
      <c r="O59" s="23">
        <v>3</v>
      </c>
      <c r="P59" s="23">
        <v>17</v>
      </c>
      <c r="Q59" s="23">
        <v>5</v>
      </c>
      <c r="R59" s="23">
        <v>7</v>
      </c>
      <c r="S59" s="23">
        <v>1</v>
      </c>
      <c r="T59" s="23">
        <v>0</v>
      </c>
      <c r="U59" s="23">
        <v>3</v>
      </c>
      <c r="V59" s="35">
        <v>5</v>
      </c>
      <c r="W59" s="23"/>
      <c r="X59" s="35"/>
    </row>
    <row r="60" spans="1:24" x14ac:dyDescent="0.2">
      <c r="A60" s="24">
        <v>56</v>
      </c>
      <c r="B60" s="23" t="s">
        <v>164</v>
      </c>
      <c r="C60" s="23">
        <v>3</v>
      </c>
      <c r="D60" s="23">
        <v>0</v>
      </c>
      <c r="E60" s="23">
        <v>5</v>
      </c>
      <c r="F60" s="35">
        <v>4</v>
      </c>
      <c r="G60" s="25"/>
      <c r="H60" s="25"/>
      <c r="I60" s="26">
        <v>3</v>
      </c>
      <c r="J60" s="26">
        <v>11</v>
      </c>
      <c r="K60" s="23">
        <v>7</v>
      </c>
      <c r="L60" s="23">
        <v>9</v>
      </c>
      <c r="M60" s="23">
        <v>6</v>
      </c>
      <c r="N60" s="23">
        <v>5</v>
      </c>
      <c r="O60" s="23">
        <v>1</v>
      </c>
      <c r="P60" s="23">
        <v>6</v>
      </c>
      <c r="Q60" s="23">
        <v>3</v>
      </c>
      <c r="R60" s="23">
        <v>13</v>
      </c>
      <c r="S60" s="23">
        <v>2</v>
      </c>
      <c r="T60" s="23">
        <v>3</v>
      </c>
      <c r="U60" s="23">
        <v>3</v>
      </c>
      <c r="V60" s="35">
        <v>12</v>
      </c>
      <c r="W60" s="23"/>
      <c r="X60" s="35"/>
    </row>
    <row r="61" spans="1:24" x14ac:dyDescent="0.2">
      <c r="A61" s="24">
        <v>57</v>
      </c>
      <c r="B61" s="23" t="s">
        <v>28</v>
      </c>
      <c r="C61" s="23">
        <v>0</v>
      </c>
      <c r="D61" s="23">
        <v>1</v>
      </c>
      <c r="E61" s="23">
        <v>0</v>
      </c>
      <c r="F61" s="35">
        <v>1</v>
      </c>
      <c r="G61" s="23">
        <v>4</v>
      </c>
      <c r="H61" s="23">
        <v>2</v>
      </c>
      <c r="I61" s="23">
        <v>3</v>
      </c>
      <c r="J61" s="23">
        <v>0</v>
      </c>
      <c r="K61" s="23">
        <v>13</v>
      </c>
      <c r="L61" s="23">
        <v>0</v>
      </c>
      <c r="M61" s="23">
        <v>5</v>
      </c>
      <c r="N61" s="23">
        <v>21</v>
      </c>
      <c r="O61" s="23">
        <v>9</v>
      </c>
      <c r="P61" s="23">
        <v>0</v>
      </c>
      <c r="Q61" s="23">
        <v>1</v>
      </c>
      <c r="R61" s="23">
        <v>1</v>
      </c>
      <c r="S61" s="23">
        <v>0</v>
      </c>
      <c r="T61" s="23">
        <v>0</v>
      </c>
      <c r="U61" s="23">
        <v>5</v>
      </c>
      <c r="V61" s="35">
        <v>624</v>
      </c>
      <c r="W61" s="23"/>
      <c r="X61" s="35"/>
    </row>
    <row r="62" spans="1:24" x14ac:dyDescent="0.2">
      <c r="A62" s="24">
        <v>58</v>
      </c>
      <c r="B62" s="23" t="s">
        <v>165</v>
      </c>
      <c r="C62" s="23">
        <v>3</v>
      </c>
      <c r="D62" s="23">
        <v>6</v>
      </c>
      <c r="E62" s="23">
        <v>2</v>
      </c>
      <c r="F62" s="35">
        <v>6</v>
      </c>
      <c r="G62" s="23">
        <v>6</v>
      </c>
      <c r="H62" s="23">
        <v>2</v>
      </c>
      <c r="I62" s="26">
        <v>2</v>
      </c>
      <c r="J62" s="26">
        <v>45</v>
      </c>
      <c r="K62" s="23">
        <v>2</v>
      </c>
      <c r="L62" s="23">
        <v>74</v>
      </c>
      <c r="M62" s="25"/>
      <c r="N62" s="25"/>
      <c r="O62" s="23">
        <v>5</v>
      </c>
      <c r="P62" s="23">
        <v>10</v>
      </c>
      <c r="Q62" s="23">
        <v>2</v>
      </c>
      <c r="R62" s="23">
        <v>26</v>
      </c>
      <c r="S62" s="23">
        <v>1</v>
      </c>
      <c r="T62" s="23">
        <v>10</v>
      </c>
      <c r="U62" s="23">
        <v>5</v>
      </c>
      <c r="V62" s="35">
        <v>75</v>
      </c>
      <c r="W62" s="23"/>
      <c r="X62" s="35"/>
    </row>
    <row r="63" spans="1:24" x14ac:dyDescent="0.2">
      <c r="A63" s="24">
        <v>59</v>
      </c>
      <c r="B63" s="23" t="s">
        <v>26</v>
      </c>
      <c r="C63" s="48" t="s">
        <v>43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50"/>
      <c r="W63" s="23"/>
      <c r="X63" s="35"/>
    </row>
    <row r="64" spans="1:24" x14ac:dyDescent="0.2">
      <c r="A64" s="24">
        <v>60</v>
      </c>
      <c r="B64" s="23" t="s">
        <v>40</v>
      </c>
      <c r="C64" s="23">
        <v>0</v>
      </c>
      <c r="D64" s="23">
        <v>0</v>
      </c>
      <c r="E64" s="23">
        <v>8</v>
      </c>
      <c r="F64" s="35">
        <v>6</v>
      </c>
      <c r="G64" s="23">
        <v>0</v>
      </c>
      <c r="H64" s="23">
        <v>0</v>
      </c>
      <c r="I64" s="23">
        <v>1</v>
      </c>
      <c r="J64" s="23">
        <v>21</v>
      </c>
      <c r="K64" s="23">
        <v>2</v>
      </c>
      <c r="L64" s="23">
        <v>14</v>
      </c>
      <c r="M64" s="23">
        <v>1</v>
      </c>
      <c r="N64" s="23">
        <v>4</v>
      </c>
      <c r="O64" s="23">
        <v>1</v>
      </c>
      <c r="P64" s="23">
        <v>0</v>
      </c>
      <c r="Q64" s="23">
        <v>0</v>
      </c>
      <c r="R64" s="23">
        <v>6</v>
      </c>
      <c r="S64" s="23">
        <v>1</v>
      </c>
      <c r="T64" s="23">
        <v>2</v>
      </c>
      <c r="U64" s="23">
        <v>6</v>
      </c>
      <c r="V64" s="35">
        <v>5</v>
      </c>
      <c r="W64" s="23"/>
      <c r="X64" s="35"/>
    </row>
    <row r="65" spans="1:24" x14ac:dyDescent="0.2">
      <c r="A65" s="24">
        <v>61</v>
      </c>
      <c r="B65" s="39" t="s">
        <v>166</v>
      </c>
      <c r="C65" s="48" t="s">
        <v>173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50"/>
      <c r="W65" s="23"/>
      <c r="X65" s="35"/>
    </row>
    <row r="66" spans="1:24" x14ac:dyDescent="0.2">
      <c r="A66" s="24">
        <v>62</v>
      </c>
      <c r="B66" s="23" t="s">
        <v>38</v>
      </c>
      <c r="C66" s="23">
        <v>6</v>
      </c>
      <c r="D66" s="23">
        <v>12</v>
      </c>
      <c r="E66" s="23">
        <v>0</v>
      </c>
      <c r="F66" s="35">
        <v>0</v>
      </c>
      <c r="G66" s="23">
        <v>0</v>
      </c>
      <c r="H66" s="23">
        <v>0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36"/>
      <c r="W66" s="23"/>
      <c r="X66" s="35"/>
    </row>
    <row r="67" spans="1:24" x14ac:dyDescent="0.2">
      <c r="A67" s="24">
        <v>63</v>
      </c>
      <c r="B67" s="23" t="s">
        <v>39</v>
      </c>
      <c r="C67" s="23">
        <v>3</v>
      </c>
      <c r="D67" s="23">
        <v>0</v>
      </c>
      <c r="E67" s="23">
        <v>5</v>
      </c>
      <c r="F67" s="35">
        <v>3</v>
      </c>
      <c r="G67" s="25"/>
      <c r="H67" s="25"/>
      <c r="I67" s="23">
        <v>3</v>
      </c>
      <c r="J67" s="23">
        <v>9</v>
      </c>
      <c r="K67" s="23">
        <v>5</v>
      </c>
      <c r="L67" s="23">
        <v>19</v>
      </c>
      <c r="M67" s="23">
        <v>6</v>
      </c>
      <c r="N67" s="23">
        <v>0</v>
      </c>
      <c r="O67" s="23">
        <v>4</v>
      </c>
      <c r="P67" s="23">
        <v>22</v>
      </c>
      <c r="Q67" s="23">
        <v>2</v>
      </c>
      <c r="R67" s="23">
        <v>1</v>
      </c>
      <c r="S67" s="23">
        <v>3</v>
      </c>
      <c r="T67" s="23">
        <v>5</v>
      </c>
      <c r="U67" s="23">
        <v>11</v>
      </c>
      <c r="V67" s="35">
        <v>10</v>
      </c>
      <c r="W67" s="23"/>
      <c r="X67" s="35"/>
    </row>
    <row r="68" spans="1:24" x14ac:dyDescent="0.2">
      <c r="A68" s="24"/>
      <c r="B68" s="23"/>
      <c r="C68" s="23"/>
      <c r="D68" s="23"/>
      <c r="E68" s="23"/>
      <c r="F68" s="3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8"/>
      <c r="W68" s="23">
        <f>SUM(W5:W67)</f>
        <v>267</v>
      </c>
      <c r="X68" s="35">
        <f>SUM(X5:X67)</f>
        <v>1067</v>
      </c>
    </row>
    <row r="69" spans="1:24" s="22" customFormat="1" x14ac:dyDescent="0.2">
      <c r="A69" s="31"/>
      <c r="B69" s="21" t="s">
        <v>167</v>
      </c>
      <c r="C69" s="21">
        <f>SUM(C5:C67)</f>
        <v>120</v>
      </c>
      <c r="D69" s="21">
        <f t="shared" ref="D69:V69" si="0">SUM(D5:D67)</f>
        <v>271</v>
      </c>
      <c r="E69" s="21">
        <f t="shared" si="0"/>
        <v>341</v>
      </c>
      <c r="F69" s="37">
        <f t="shared" si="0"/>
        <v>3263</v>
      </c>
      <c r="G69" s="21">
        <f t="shared" si="0"/>
        <v>145</v>
      </c>
      <c r="H69" s="21">
        <f t="shared" si="0"/>
        <v>98</v>
      </c>
      <c r="I69" s="21">
        <f t="shared" si="0"/>
        <v>190</v>
      </c>
      <c r="J69" s="21">
        <f t="shared" si="0"/>
        <v>1554</v>
      </c>
      <c r="K69" s="21">
        <f t="shared" si="0"/>
        <v>241</v>
      </c>
      <c r="L69" s="21">
        <f t="shared" si="0"/>
        <v>3014</v>
      </c>
      <c r="M69" s="21">
        <f t="shared" si="0"/>
        <v>170</v>
      </c>
      <c r="N69" s="21">
        <f t="shared" si="0"/>
        <v>1788</v>
      </c>
      <c r="O69" s="21">
        <f t="shared" si="0"/>
        <v>220</v>
      </c>
      <c r="P69" s="21">
        <f t="shared" si="0"/>
        <v>2202</v>
      </c>
      <c r="Q69" s="21">
        <f t="shared" si="0"/>
        <v>94</v>
      </c>
      <c r="R69" s="21">
        <f t="shared" si="0"/>
        <v>298</v>
      </c>
      <c r="S69" s="21">
        <f t="shared" si="0"/>
        <v>47</v>
      </c>
      <c r="T69" s="21">
        <f t="shared" si="0"/>
        <v>215</v>
      </c>
      <c r="U69" s="21">
        <f t="shared" si="0"/>
        <v>212</v>
      </c>
      <c r="V69" s="37">
        <f t="shared" si="0"/>
        <v>1483</v>
      </c>
      <c r="W69" s="21">
        <f>C69+E69+G69+I69+K69+M69+O69+Q69+S69+U69+W68</f>
        <v>2047</v>
      </c>
      <c r="X69" s="37">
        <f>D69+F69+H69+J69+L69+N69+P69+R69+T69+V69+X68</f>
        <v>15253</v>
      </c>
    </row>
    <row r="70" spans="1:24" x14ac:dyDescent="0.2">
      <c r="B70" s="20" t="s">
        <v>178</v>
      </c>
    </row>
  </sheetData>
  <mergeCells count="28">
    <mergeCell ref="A2:X2"/>
    <mergeCell ref="C65:V65"/>
    <mergeCell ref="C63:V63"/>
    <mergeCell ref="C58:F58"/>
    <mergeCell ref="I58:V58"/>
    <mergeCell ref="C16:V16"/>
    <mergeCell ref="I41:V41"/>
    <mergeCell ref="C17:V17"/>
    <mergeCell ref="D33:V33"/>
    <mergeCell ref="C34:V34"/>
    <mergeCell ref="C48:V48"/>
    <mergeCell ref="O57:P57"/>
    <mergeCell ref="S57:V57"/>
    <mergeCell ref="C21:V21"/>
    <mergeCell ref="M3:N3"/>
    <mergeCell ref="O3:P3"/>
    <mergeCell ref="C8:V8"/>
    <mergeCell ref="W3:X3"/>
    <mergeCell ref="A3:A4"/>
    <mergeCell ref="Q3:R3"/>
    <mergeCell ref="S3:T3"/>
    <mergeCell ref="U3:V3"/>
    <mergeCell ref="I3:J3"/>
    <mergeCell ref="C3:D3"/>
    <mergeCell ref="E3:F3"/>
    <mergeCell ref="G3:H3"/>
    <mergeCell ref="K3:L3"/>
    <mergeCell ref="C6:V6"/>
  </mergeCells>
  <pageMargins left="0.45" right="0.45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topLeftCell="A52" zoomScale="112" zoomScaleNormal="112" workbookViewId="0">
      <selection activeCell="A2" sqref="A2:D2"/>
    </sheetView>
  </sheetViews>
  <sheetFormatPr defaultColWidth="9.140625" defaultRowHeight="15.75" x14ac:dyDescent="0.25"/>
  <cols>
    <col min="1" max="1" width="4.28515625" style="8" customWidth="1"/>
    <col min="2" max="2" width="71.7109375" style="7" customWidth="1"/>
    <col min="3" max="3" width="18.28515625" style="7" customWidth="1"/>
    <col min="4" max="4" width="19" style="7" customWidth="1"/>
    <col min="5" max="5" width="11.140625" style="7" customWidth="1"/>
    <col min="6" max="6" width="32.5703125" style="7" customWidth="1"/>
    <col min="7" max="16384" width="9.140625" style="7"/>
  </cols>
  <sheetData>
    <row r="1" spans="1:5" x14ac:dyDescent="0.25">
      <c r="C1" s="65" t="s">
        <v>179</v>
      </c>
      <c r="D1" s="65"/>
    </row>
    <row r="2" spans="1:5" ht="52.5" customHeight="1" x14ac:dyDescent="0.25">
      <c r="A2" s="78" t="s">
        <v>180</v>
      </c>
      <c r="B2" s="65"/>
      <c r="C2" s="65"/>
      <c r="D2" s="65"/>
      <c r="E2" s="14"/>
    </row>
    <row r="4" spans="1:5" s="4" customFormat="1" ht="31.5" x14ac:dyDescent="0.25">
      <c r="A4" s="1"/>
      <c r="B4" s="1" t="s">
        <v>123</v>
      </c>
      <c r="C4" s="3" t="s">
        <v>136</v>
      </c>
      <c r="D4" s="3" t="s">
        <v>10</v>
      </c>
      <c r="E4" s="15"/>
    </row>
    <row r="5" spans="1:5" s="4" customFormat="1" x14ac:dyDescent="0.25">
      <c r="A5" s="1">
        <v>1</v>
      </c>
      <c r="B5" s="66" t="s">
        <v>48</v>
      </c>
      <c r="C5" s="67"/>
      <c r="D5" s="68"/>
      <c r="E5" s="16"/>
    </row>
    <row r="6" spans="1:5" x14ac:dyDescent="0.25">
      <c r="A6" s="5"/>
      <c r="B6" s="6" t="s">
        <v>77</v>
      </c>
      <c r="C6" s="71">
        <v>1608</v>
      </c>
      <c r="D6" s="69">
        <f>0+2+4+7+202+273</f>
        <v>488</v>
      </c>
      <c r="E6" s="17"/>
    </row>
    <row r="7" spans="1:5" x14ac:dyDescent="0.25">
      <c r="A7" s="5"/>
      <c r="B7" s="6" t="s">
        <v>78</v>
      </c>
      <c r="C7" s="72"/>
      <c r="D7" s="70"/>
      <c r="E7" s="17"/>
    </row>
    <row r="8" spans="1:5" x14ac:dyDescent="0.25">
      <c r="A8" s="5"/>
      <c r="B8" s="6" t="s">
        <v>79</v>
      </c>
      <c r="C8" s="11"/>
      <c r="D8" s="6">
        <f>12+12+4+12+14</f>
        <v>54</v>
      </c>
      <c r="E8" s="18"/>
    </row>
    <row r="9" spans="1:5" x14ac:dyDescent="0.25">
      <c r="A9" s="5"/>
      <c r="B9" s="6" t="s">
        <v>80</v>
      </c>
      <c r="C9" s="6">
        <v>52</v>
      </c>
      <c r="D9" s="6">
        <f>1+1+1+1+1+1</f>
        <v>6</v>
      </c>
      <c r="E9" s="18"/>
    </row>
    <row r="10" spans="1:5" x14ac:dyDescent="0.25">
      <c r="A10" s="5"/>
      <c r="B10" s="6" t="s">
        <v>98</v>
      </c>
      <c r="C10" s="6">
        <v>18</v>
      </c>
      <c r="D10" s="6">
        <f>0+5+13+10+8+8</f>
        <v>44</v>
      </c>
      <c r="E10" s="18"/>
    </row>
    <row r="11" spans="1:5" x14ac:dyDescent="0.25">
      <c r="A11" s="5"/>
      <c r="B11" s="6" t="s">
        <v>99</v>
      </c>
      <c r="C11" s="6">
        <v>14</v>
      </c>
      <c r="D11" s="6">
        <f>16</f>
        <v>16</v>
      </c>
      <c r="E11" s="18"/>
    </row>
    <row r="12" spans="1:5" x14ac:dyDescent="0.25">
      <c r="A12" s="5"/>
      <c r="B12" s="6" t="s">
        <v>100</v>
      </c>
      <c r="C12" s="11"/>
      <c r="D12" s="6"/>
      <c r="E12" s="18"/>
    </row>
    <row r="13" spans="1:5" x14ac:dyDescent="0.25">
      <c r="A13" s="5"/>
      <c r="B13" s="6" t="s">
        <v>101</v>
      </c>
      <c r="C13" s="6">
        <v>9</v>
      </c>
      <c r="D13" s="6">
        <f>-4+4+2</f>
        <v>2</v>
      </c>
      <c r="E13" s="18"/>
    </row>
    <row r="14" spans="1:5" x14ac:dyDescent="0.25">
      <c r="A14" s="5"/>
      <c r="B14" s="6" t="s">
        <v>102</v>
      </c>
      <c r="C14" s="11"/>
      <c r="D14" s="6">
        <f>2+3+2+2</f>
        <v>9</v>
      </c>
      <c r="E14" s="18"/>
    </row>
    <row r="15" spans="1:5" x14ac:dyDescent="0.25">
      <c r="A15" s="5"/>
      <c r="B15" s="6" t="s">
        <v>103</v>
      </c>
      <c r="C15" s="6">
        <v>24</v>
      </c>
      <c r="D15" s="6">
        <v>0</v>
      </c>
      <c r="E15" s="18"/>
    </row>
    <row r="16" spans="1:5" s="4" customFormat="1" x14ac:dyDescent="0.25">
      <c r="A16" s="1">
        <v>2</v>
      </c>
      <c r="B16" s="73" t="s">
        <v>49</v>
      </c>
      <c r="C16" s="74"/>
      <c r="D16" s="75"/>
      <c r="E16" s="16"/>
    </row>
    <row r="17" spans="1:6" x14ac:dyDescent="0.25">
      <c r="A17" s="5"/>
      <c r="B17" s="6" t="s">
        <v>54</v>
      </c>
      <c r="C17" s="76">
        <v>205</v>
      </c>
      <c r="D17" s="69">
        <v>10363</v>
      </c>
      <c r="E17" s="17"/>
    </row>
    <row r="18" spans="1:6" x14ac:dyDescent="0.25">
      <c r="A18" s="5"/>
      <c r="B18" s="6" t="s">
        <v>104</v>
      </c>
      <c r="C18" s="77"/>
      <c r="D18" s="70"/>
      <c r="E18" s="17"/>
    </row>
    <row r="19" spans="1:6" x14ac:dyDescent="0.25">
      <c r="A19" s="5"/>
      <c r="B19" s="6" t="s">
        <v>55</v>
      </c>
      <c r="C19" s="44">
        <v>66</v>
      </c>
      <c r="D19" s="12">
        <v>178</v>
      </c>
      <c r="E19" s="17"/>
    </row>
    <row r="20" spans="1:6" x14ac:dyDescent="0.25">
      <c r="A20" s="5"/>
      <c r="B20" s="6" t="s">
        <v>56</v>
      </c>
      <c r="C20" s="76">
        <v>72</v>
      </c>
      <c r="D20" s="69">
        <v>19</v>
      </c>
      <c r="E20" s="17"/>
    </row>
    <row r="21" spans="1:6" x14ac:dyDescent="0.25">
      <c r="A21" s="5"/>
      <c r="B21" s="6" t="s">
        <v>92</v>
      </c>
      <c r="C21" s="79"/>
      <c r="D21" s="80"/>
      <c r="E21" s="17"/>
    </row>
    <row r="22" spans="1:6" x14ac:dyDescent="0.25">
      <c r="A22" s="5"/>
      <c r="B22" s="6" t="s">
        <v>105</v>
      </c>
      <c r="C22" s="77"/>
      <c r="D22" s="70"/>
      <c r="E22" s="17"/>
    </row>
    <row r="23" spans="1:6" x14ac:dyDescent="0.25">
      <c r="A23" s="5"/>
      <c r="B23" s="6" t="s">
        <v>57</v>
      </c>
      <c r="C23" s="76">
        <v>20</v>
      </c>
      <c r="D23" s="69">
        <v>60</v>
      </c>
      <c r="E23" s="17"/>
    </row>
    <row r="24" spans="1:6" x14ac:dyDescent="0.25">
      <c r="A24" s="5"/>
      <c r="B24" s="6" t="s">
        <v>59</v>
      </c>
      <c r="C24" s="77"/>
      <c r="D24" s="70"/>
      <c r="E24" s="17"/>
    </row>
    <row r="25" spans="1:6" x14ac:dyDescent="0.25">
      <c r="A25" s="5"/>
      <c r="B25" s="6" t="s">
        <v>58</v>
      </c>
      <c r="C25" s="76">
        <v>28</v>
      </c>
      <c r="D25" s="69">
        <v>392</v>
      </c>
      <c r="E25" s="17"/>
    </row>
    <row r="26" spans="1:6" x14ac:dyDescent="0.25">
      <c r="A26" s="5"/>
      <c r="B26" s="6" t="s">
        <v>60</v>
      </c>
      <c r="C26" s="77"/>
      <c r="D26" s="70"/>
      <c r="E26" s="17"/>
      <c r="F26" s="42"/>
    </row>
    <row r="27" spans="1:6" s="4" customFormat="1" x14ac:dyDescent="0.25">
      <c r="A27" s="1">
        <v>3</v>
      </c>
      <c r="B27" s="66" t="s">
        <v>63</v>
      </c>
      <c r="C27" s="67"/>
      <c r="D27" s="68"/>
      <c r="E27" s="16"/>
    </row>
    <row r="28" spans="1:6" x14ac:dyDescent="0.25">
      <c r="A28" s="5"/>
      <c r="B28" s="6" t="s">
        <v>61</v>
      </c>
      <c r="C28" s="6">
        <v>12</v>
      </c>
      <c r="D28" s="6">
        <v>34</v>
      </c>
      <c r="E28" s="18"/>
    </row>
    <row r="29" spans="1:6" x14ac:dyDescent="0.25">
      <c r="A29" s="5"/>
      <c r="B29" s="6" t="s">
        <v>62</v>
      </c>
      <c r="C29" s="6">
        <v>105</v>
      </c>
      <c r="D29" s="6">
        <v>2035</v>
      </c>
      <c r="E29" s="18"/>
    </row>
    <row r="30" spans="1:6" s="4" customFormat="1" x14ac:dyDescent="0.25">
      <c r="A30" s="1">
        <v>4</v>
      </c>
      <c r="B30" s="66" t="s">
        <v>50</v>
      </c>
      <c r="C30" s="67"/>
      <c r="D30" s="68"/>
      <c r="E30" s="16"/>
    </row>
    <row r="31" spans="1:6" x14ac:dyDescent="0.25">
      <c r="A31" s="5"/>
      <c r="B31" s="6" t="s">
        <v>64</v>
      </c>
      <c r="C31" s="6">
        <v>30</v>
      </c>
      <c r="D31" s="6">
        <v>311</v>
      </c>
      <c r="E31" s="18"/>
    </row>
    <row r="32" spans="1:6" x14ac:dyDescent="0.25">
      <c r="A32" s="5"/>
      <c r="B32" s="6" t="s">
        <v>65</v>
      </c>
      <c r="C32" s="6">
        <v>4</v>
      </c>
      <c r="D32" s="6">
        <v>371</v>
      </c>
      <c r="E32" s="18"/>
    </row>
    <row r="33" spans="1:5" s="4" customFormat="1" x14ac:dyDescent="0.25">
      <c r="A33" s="1">
        <v>5</v>
      </c>
      <c r="B33" s="66" t="s">
        <v>66</v>
      </c>
      <c r="C33" s="67"/>
      <c r="D33" s="68"/>
      <c r="E33" s="16"/>
    </row>
    <row r="34" spans="1:5" x14ac:dyDescent="0.25">
      <c r="A34" s="5"/>
      <c r="B34" s="6" t="s">
        <v>67</v>
      </c>
      <c r="C34" s="6">
        <v>6</v>
      </c>
      <c r="D34" s="6">
        <v>166</v>
      </c>
      <c r="E34" s="18"/>
    </row>
    <row r="35" spans="1:5" x14ac:dyDescent="0.25">
      <c r="A35" s="5"/>
      <c r="B35" s="6" t="s">
        <v>68</v>
      </c>
      <c r="C35" s="6">
        <v>3</v>
      </c>
      <c r="D35" s="6">
        <v>112</v>
      </c>
      <c r="E35" s="18"/>
    </row>
    <row r="36" spans="1:5" x14ac:dyDescent="0.25">
      <c r="A36" s="5"/>
      <c r="B36" s="6" t="s">
        <v>69</v>
      </c>
      <c r="C36" s="6">
        <v>12</v>
      </c>
      <c r="D36" s="6">
        <v>219</v>
      </c>
      <c r="E36" s="18"/>
    </row>
    <row r="37" spans="1:5" s="4" customFormat="1" x14ac:dyDescent="0.25">
      <c r="A37" s="1">
        <v>6</v>
      </c>
      <c r="B37" s="66" t="s">
        <v>70</v>
      </c>
      <c r="C37" s="67"/>
      <c r="D37" s="68"/>
      <c r="E37" s="16"/>
    </row>
    <row r="38" spans="1:5" x14ac:dyDescent="0.25">
      <c r="A38" s="5"/>
      <c r="B38" s="9" t="s">
        <v>106</v>
      </c>
      <c r="C38" s="6">
        <v>17</v>
      </c>
      <c r="D38" s="6">
        <v>72</v>
      </c>
      <c r="E38" s="18"/>
    </row>
    <row r="39" spans="1:5" x14ac:dyDescent="0.25">
      <c r="A39" s="5"/>
      <c r="B39" s="9" t="s">
        <v>107</v>
      </c>
      <c r="C39" s="6">
        <v>9</v>
      </c>
      <c r="D39" s="6">
        <v>25</v>
      </c>
      <c r="E39" s="18"/>
    </row>
    <row r="40" spans="1:5" x14ac:dyDescent="0.25">
      <c r="A40" s="5"/>
      <c r="B40" s="9" t="s">
        <v>122</v>
      </c>
      <c r="C40" s="6">
        <v>32</v>
      </c>
      <c r="D40" s="6">
        <v>33</v>
      </c>
      <c r="E40" s="18"/>
    </row>
    <row r="41" spans="1:5" x14ac:dyDescent="0.25">
      <c r="A41" s="5"/>
      <c r="B41" s="9" t="s">
        <v>121</v>
      </c>
      <c r="C41" s="6">
        <v>62</v>
      </c>
      <c r="D41" s="6">
        <v>56</v>
      </c>
      <c r="E41" s="18"/>
    </row>
    <row r="42" spans="1:5" x14ac:dyDescent="0.25">
      <c r="A42" s="5"/>
      <c r="B42" s="9" t="s">
        <v>120</v>
      </c>
      <c r="C42" s="6">
        <v>60</v>
      </c>
      <c r="D42" s="6">
        <v>43</v>
      </c>
      <c r="E42" s="18"/>
    </row>
    <row r="43" spans="1:5" x14ac:dyDescent="0.25">
      <c r="A43" s="5"/>
      <c r="B43" s="9" t="s">
        <v>119</v>
      </c>
      <c r="C43" s="6">
        <v>15</v>
      </c>
      <c r="D43" s="6">
        <v>45</v>
      </c>
      <c r="E43" s="18"/>
    </row>
    <row r="44" spans="1:5" x14ac:dyDescent="0.25">
      <c r="A44" s="5"/>
      <c r="B44" s="9" t="s">
        <v>118</v>
      </c>
      <c r="C44" s="6">
        <v>5</v>
      </c>
      <c r="D44" s="6">
        <v>54</v>
      </c>
      <c r="E44" s="18"/>
    </row>
    <row r="45" spans="1:5" x14ac:dyDescent="0.25">
      <c r="A45" s="5"/>
      <c r="B45" s="9" t="s">
        <v>117</v>
      </c>
      <c r="C45" s="6">
        <v>18</v>
      </c>
      <c r="D45" s="6">
        <v>64</v>
      </c>
      <c r="E45" s="18"/>
    </row>
    <row r="46" spans="1:5" x14ac:dyDescent="0.25">
      <c r="A46" s="5"/>
      <c r="B46" s="9" t="s">
        <v>115</v>
      </c>
      <c r="C46" s="6">
        <v>5</v>
      </c>
      <c r="D46" s="6">
        <v>26</v>
      </c>
      <c r="E46" s="18"/>
    </row>
    <row r="47" spans="1:5" x14ac:dyDescent="0.25">
      <c r="A47" s="5"/>
      <c r="B47" s="9" t="s">
        <v>116</v>
      </c>
      <c r="C47" s="11"/>
      <c r="D47" s="11"/>
      <c r="E47" s="41"/>
    </row>
    <row r="48" spans="1:5" s="4" customFormat="1" x14ac:dyDescent="0.25">
      <c r="A48" s="1">
        <v>7</v>
      </c>
      <c r="B48" s="66" t="s">
        <v>51</v>
      </c>
      <c r="C48" s="67"/>
      <c r="D48" s="68"/>
      <c r="E48" s="16"/>
    </row>
    <row r="49" spans="1:5" x14ac:dyDescent="0.25">
      <c r="A49" s="5"/>
      <c r="B49" s="6" t="s">
        <v>71</v>
      </c>
      <c r="C49" s="6">
        <v>5</v>
      </c>
      <c r="D49" s="6">
        <v>0</v>
      </c>
      <c r="E49" s="18"/>
    </row>
    <row r="50" spans="1:5" s="4" customFormat="1" x14ac:dyDescent="0.25">
      <c r="A50" s="1">
        <v>8</v>
      </c>
      <c r="B50" s="66" t="s">
        <v>52</v>
      </c>
      <c r="C50" s="67"/>
      <c r="D50" s="68"/>
      <c r="E50" s="16"/>
    </row>
    <row r="51" spans="1:5" x14ac:dyDescent="0.25">
      <c r="A51" s="5"/>
      <c r="B51" s="6" t="s">
        <v>124</v>
      </c>
      <c r="C51" s="6">
        <v>6</v>
      </c>
      <c r="D51" s="6">
        <v>33</v>
      </c>
      <c r="E51" s="18"/>
    </row>
    <row r="52" spans="1:5" x14ac:dyDescent="0.25">
      <c r="A52" s="5"/>
      <c r="B52" s="6" t="s">
        <v>97</v>
      </c>
      <c r="C52" s="6">
        <v>5</v>
      </c>
      <c r="D52" s="6">
        <v>28</v>
      </c>
      <c r="E52" s="18"/>
    </row>
    <row r="53" spans="1:5" s="4" customFormat="1" x14ac:dyDescent="0.25">
      <c r="A53" s="1">
        <v>9</v>
      </c>
      <c r="B53" s="66" t="s">
        <v>72</v>
      </c>
      <c r="C53" s="67"/>
      <c r="D53" s="68"/>
      <c r="E53" s="16"/>
    </row>
    <row r="54" spans="1:5" x14ac:dyDescent="0.25">
      <c r="A54" s="5"/>
      <c r="B54" s="6" t="s">
        <v>96</v>
      </c>
      <c r="C54" s="6">
        <v>22</v>
      </c>
      <c r="D54" s="6">
        <v>36</v>
      </c>
      <c r="E54" s="18"/>
    </row>
    <row r="55" spans="1:5" x14ac:dyDescent="0.25">
      <c r="A55" s="5"/>
      <c r="B55" s="6" t="s">
        <v>95</v>
      </c>
      <c r="C55" s="6">
        <v>5</v>
      </c>
      <c r="D55" s="6">
        <v>78</v>
      </c>
      <c r="E55" s="18"/>
    </row>
    <row r="56" spans="1:5" x14ac:dyDescent="0.25">
      <c r="A56" s="5"/>
      <c r="B56" s="6" t="s">
        <v>94</v>
      </c>
      <c r="C56" s="6">
        <v>15</v>
      </c>
      <c r="D56" s="6">
        <v>25</v>
      </c>
      <c r="E56" s="18"/>
    </row>
    <row r="57" spans="1:5" s="4" customFormat="1" x14ac:dyDescent="0.25">
      <c r="A57" s="1">
        <v>10</v>
      </c>
      <c r="B57" s="66" t="s">
        <v>53</v>
      </c>
      <c r="C57" s="67"/>
      <c r="D57" s="68"/>
      <c r="E57" s="16"/>
    </row>
    <row r="58" spans="1:5" x14ac:dyDescent="0.25">
      <c r="A58" s="5"/>
      <c r="B58" s="10" t="s">
        <v>127</v>
      </c>
      <c r="C58" s="43">
        <v>9247</v>
      </c>
      <c r="D58" s="43">
        <v>41168</v>
      </c>
      <c r="E58" s="18"/>
    </row>
    <row r="59" spans="1:5" x14ac:dyDescent="0.25">
      <c r="A59" s="5"/>
      <c r="B59" s="10" t="s">
        <v>114</v>
      </c>
      <c r="C59" s="6">
        <v>266</v>
      </c>
      <c r="D59" s="6">
        <v>591</v>
      </c>
      <c r="E59" s="18"/>
    </row>
    <row r="60" spans="1:5" x14ac:dyDescent="0.25">
      <c r="A60" s="5"/>
      <c r="B60" s="10" t="s">
        <v>113</v>
      </c>
      <c r="C60" s="6">
        <v>52</v>
      </c>
      <c r="D60" s="6">
        <v>10</v>
      </c>
      <c r="E60" s="18"/>
    </row>
    <row r="61" spans="1:5" x14ac:dyDescent="0.25">
      <c r="A61" s="5"/>
      <c r="B61" s="10" t="s">
        <v>112</v>
      </c>
      <c r="C61" s="6">
        <v>461</v>
      </c>
      <c r="D61" s="6">
        <v>1150</v>
      </c>
      <c r="E61" s="18"/>
    </row>
    <row r="62" spans="1:5" x14ac:dyDescent="0.25">
      <c r="A62" s="5"/>
      <c r="B62" s="10" t="s">
        <v>108</v>
      </c>
      <c r="C62" s="6">
        <v>30</v>
      </c>
      <c r="D62" s="6">
        <v>77</v>
      </c>
      <c r="E62" s="18"/>
    </row>
    <row r="63" spans="1:5" x14ac:dyDescent="0.25">
      <c r="A63" s="5"/>
      <c r="B63" s="10" t="s">
        <v>93</v>
      </c>
      <c r="C63" s="6">
        <v>47</v>
      </c>
      <c r="D63" s="6">
        <v>33</v>
      </c>
      <c r="E63" s="18"/>
    </row>
    <row r="64" spans="1:5" s="4" customFormat="1" x14ac:dyDescent="0.25">
      <c r="A64" s="1">
        <v>11</v>
      </c>
      <c r="B64" s="66" t="s">
        <v>73</v>
      </c>
      <c r="C64" s="67"/>
      <c r="D64" s="68"/>
      <c r="E64" s="16"/>
    </row>
    <row r="65" spans="1:5" x14ac:dyDescent="0.25">
      <c r="A65" s="5"/>
      <c r="B65" s="10" t="s">
        <v>125</v>
      </c>
      <c r="C65" s="69">
        <v>32</v>
      </c>
      <c r="D65" s="69">
        <v>171</v>
      </c>
      <c r="E65" s="18"/>
    </row>
    <row r="66" spans="1:5" x14ac:dyDescent="0.25">
      <c r="A66" s="5"/>
      <c r="B66" s="10" t="s">
        <v>126</v>
      </c>
      <c r="C66" s="70"/>
      <c r="D66" s="70"/>
      <c r="E66" s="18"/>
    </row>
    <row r="67" spans="1:5" x14ac:dyDescent="0.25">
      <c r="A67" s="5"/>
      <c r="B67" s="10" t="s">
        <v>111</v>
      </c>
      <c r="C67" s="6">
        <v>11</v>
      </c>
      <c r="D67" s="6">
        <v>90</v>
      </c>
      <c r="E67" s="18"/>
    </row>
    <row r="68" spans="1:5" x14ac:dyDescent="0.25">
      <c r="A68" s="5"/>
      <c r="B68" s="10" t="s">
        <v>110</v>
      </c>
      <c r="C68" s="6">
        <v>7</v>
      </c>
      <c r="D68" s="6">
        <v>40</v>
      </c>
      <c r="E68" s="18"/>
    </row>
    <row r="69" spans="1:5" x14ac:dyDescent="0.25">
      <c r="A69" s="5"/>
      <c r="B69" s="10" t="s">
        <v>109</v>
      </c>
      <c r="C69" s="6">
        <v>5</v>
      </c>
      <c r="D69" s="6">
        <v>30</v>
      </c>
      <c r="E69" s="18"/>
    </row>
    <row r="70" spans="1:5" x14ac:dyDescent="0.25">
      <c r="A70" s="5"/>
      <c r="B70" s="10" t="s">
        <v>91</v>
      </c>
      <c r="C70" s="6">
        <v>10</v>
      </c>
      <c r="D70" s="6">
        <v>27</v>
      </c>
      <c r="E70" s="18"/>
    </row>
    <row r="71" spans="1:5" s="4" customFormat="1" x14ac:dyDescent="0.25">
      <c r="A71" s="1">
        <v>12</v>
      </c>
      <c r="B71" s="66" t="s">
        <v>74</v>
      </c>
      <c r="C71" s="67"/>
      <c r="D71" s="68"/>
      <c r="E71" s="16"/>
    </row>
    <row r="72" spans="1:5" x14ac:dyDescent="0.25">
      <c r="A72" s="5"/>
      <c r="B72" s="10" t="s">
        <v>90</v>
      </c>
      <c r="C72" s="6">
        <v>21</v>
      </c>
      <c r="D72" s="6">
        <v>4</v>
      </c>
      <c r="E72" s="18"/>
    </row>
    <row r="73" spans="1:5" x14ac:dyDescent="0.25">
      <c r="A73" s="5"/>
      <c r="B73" s="10" t="s">
        <v>89</v>
      </c>
      <c r="C73" s="6">
        <v>5</v>
      </c>
      <c r="D73" s="6">
        <v>5</v>
      </c>
      <c r="E73" s="18"/>
    </row>
    <row r="74" spans="1:5" x14ac:dyDescent="0.25">
      <c r="A74" s="5"/>
      <c r="B74" s="10" t="s">
        <v>88</v>
      </c>
      <c r="C74" s="6">
        <v>0</v>
      </c>
      <c r="D74" s="6">
        <v>21</v>
      </c>
      <c r="E74" s="18"/>
    </row>
    <row r="75" spans="1:5" x14ac:dyDescent="0.25">
      <c r="A75" s="5"/>
      <c r="B75" s="10" t="s">
        <v>87</v>
      </c>
      <c r="C75" s="6">
        <v>20</v>
      </c>
      <c r="D75" s="6">
        <v>47</v>
      </c>
      <c r="E75" s="18"/>
    </row>
    <row r="76" spans="1:5" x14ac:dyDescent="0.25">
      <c r="A76" s="5"/>
      <c r="B76" s="10" t="s">
        <v>85</v>
      </c>
      <c r="C76" s="6">
        <v>19</v>
      </c>
      <c r="D76" s="6">
        <v>11</v>
      </c>
      <c r="E76" s="18"/>
    </row>
    <row r="77" spans="1:5" x14ac:dyDescent="0.25">
      <c r="A77" s="5"/>
      <c r="B77" s="10" t="s">
        <v>86</v>
      </c>
      <c r="C77" s="6">
        <v>50</v>
      </c>
      <c r="D77" s="6">
        <v>12</v>
      </c>
      <c r="E77" s="18"/>
    </row>
    <row r="78" spans="1:5" s="4" customFormat="1" x14ac:dyDescent="0.25">
      <c r="A78" s="1">
        <v>13</v>
      </c>
      <c r="B78" s="66" t="s">
        <v>75</v>
      </c>
      <c r="C78" s="67"/>
      <c r="D78" s="68"/>
      <c r="E78" s="16"/>
    </row>
    <row r="79" spans="1:5" x14ac:dyDescent="0.25">
      <c r="A79" s="5"/>
      <c r="B79" s="10" t="s">
        <v>84</v>
      </c>
      <c r="C79" s="6">
        <v>26</v>
      </c>
      <c r="D79" s="6">
        <v>20</v>
      </c>
      <c r="E79" s="18"/>
    </row>
    <row r="80" spans="1:5" x14ac:dyDescent="0.25">
      <c r="A80" s="5"/>
      <c r="B80" s="10" t="s">
        <v>83</v>
      </c>
      <c r="C80" s="6">
        <v>27</v>
      </c>
      <c r="D80" s="6">
        <v>25</v>
      </c>
      <c r="E80" s="18"/>
    </row>
    <row r="81" spans="1:5" s="4" customFormat="1" x14ac:dyDescent="0.25">
      <c r="A81" s="1">
        <v>14</v>
      </c>
      <c r="B81" s="66" t="s">
        <v>76</v>
      </c>
      <c r="C81" s="67"/>
      <c r="D81" s="68"/>
      <c r="E81" s="16"/>
    </row>
    <row r="82" spans="1:5" x14ac:dyDescent="0.25">
      <c r="A82" s="5"/>
      <c r="B82" s="6" t="s">
        <v>82</v>
      </c>
      <c r="C82" s="6">
        <v>42</v>
      </c>
      <c r="D82" s="6">
        <f>12+12+11+9+2</f>
        <v>46</v>
      </c>
      <c r="E82" s="18"/>
    </row>
    <row r="83" spans="1:5" x14ac:dyDescent="0.25">
      <c r="A83" s="5"/>
      <c r="B83" s="6" t="s">
        <v>81</v>
      </c>
      <c r="C83" s="6">
        <v>554</v>
      </c>
      <c r="D83" s="6">
        <f>668+1631+4168+5251+732</f>
        <v>12450</v>
      </c>
      <c r="E83" s="18"/>
    </row>
    <row r="84" spans="1:5" x14ac:dyDescent="0.25">
      <c r="A84" s="5"/>
      <c r="B84" s="6"/>
      <c r="C84" s="6"/>
      <c r="D84" s="6"/>
      <c r="E84" s="18"/>
    </row>
    <row r="85" spans="1:5" s="4" customFormat="1" x14ac:dyDescent="0.25">
      <c r="A85" s="1"/>
      <c r="B85" s="2" t="s">
        <v>135</v>
      </c>
      <c r="C85" s="13">
        <f>SUM(C6:C83)</f>
        <v>13501</v>
      </c>
      <c r="D85" s="13">
        <f>SUM(D6:D83)</f>
        <v>71525</v>
      </c>
      <c r="E85" s="19"/>
    </row>
    <row r="86" spans="1:5" x14ac:dyDescent="0.25">
      <c r="A86" s="5"/>
      <c r="B86" s="6"/>
      <c r="C86" s="6"/>
      <c r="D86" s="6"/>
      <c r="E86" s="18"/>
    </row>
    <row r="87" spans="1:5" x14ac:dyDescent="0.25">
      <c r="B87" s="47" t="s">
        <v>178</v>
      </c>
    </row>
  </sheetData>
  <mergeCells count="28">
    <mergeCell ref="B64:D64"/>
    <mergeCell ref="D65:D66"/>
    <mergeCell ref="C25:C26"/>
    <mergeCell ref="D25:D26"/>
    <mergeCell ref="A2:D2"/>
    <mergeCell ref="C17:C18"/>
    <mergeCell ref="D17:D18"/>
    <mergeCell ref="C20:C22"/>
    <mergeCell ref="D20:D22"/>
    <mergeCell ref="B5:D5"/>
    <mergeCell ref="C23:C24"/>
    <mergeCell ref="D23:D24"/>
    <mergeCell ref="C1:D1"/>
    <mergeCell ref="B71:D71"/>
    <mergeCell ref="B78:D78"/>
    <mergeCell ref="B81:D81"/>
    <mergeCell ref="C65:C66"/>
    <mergeCell ref="C6:C7"/>
    <mergeCell ref="D6:D7"/>
    <mergeCell ref="B16:D16"/>
    <mergeCell ref="B27:D27"/>
    <mergeCell ref="B30:D30"/>
    <mergeCell ref="B33:D33"/>
    <mergeCell ref="B37:D37"/>
    <mergeCell ref="B48:D48"/>
    <mergeCell ref="B50:D50"/>
    <mergeCell ref="B53:D53"/>
    <mergeCell ref="B57:D57"/>
  </mergeCells>
  <printOptions horizontalCentered="1" verticalCentered="1"/>
  <pageMargins left="0.2" right="0.2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E60D1B89B2D4685C91356761651F4" ma:contentTypeVersion="2" ma:contentTypeDescription="Create a new document." ma:contentTypeScope="" ma:versionID="0e2a80db6c45ee278c4d22b938ad6e02">
  <xsd:schema xmlns:xsd="http://www.w3.org/2001/XMLSchema" xmlns:xs="http://www.w3.org/2001/XMLSchema" xmlns:p="http://schemas.microsoft.com/office/2006/metadata/properties" xmlns:ns2="108fb30c-62c7-440b-8854-11fd96913b7e" targetNamespace="http://schemas.microsoft.com/office/2006/metadata/properties" ma:root="true" ma:fieldsID="0abe84c91e3e655e0b1133363ecf0989" ns2:_="">
    <xsd:import namespace="108fb30c-62c7-440b-8854-11fd9691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fb30c-62c7-440b-8854-11fd96913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961FA2-93CD-47E6-86AC-1B18C4B48125}"/>
</file>

<file path=customXml/itemProps2.xml><?xml version="1.0" encoding="utf-8"?>
<ds:datastoreItem xmlns:ds="http://schemas.openxmlformats.org/officeDocument/2006/customXml" ds:itemID="{4BC61DEA-4332-459B-9129-302DFC25F499}"/>
</file>

<file path=customXml/itemProps3.xml><?xml version="1.0" encoding="utf-8"?>
<ds:datastoreItem xmlns:ds="http://schemas.openxmlformats.org/officeDocument/2006/customXml" ds:itemID="{D4035C4C-66F1-42D2-BBD7-FA229D5CD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Địa phương</vt:lpstr>
      <vt:lpstr>Bộ ngành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Nguyen Thuy Ha</cp:lastModifiedBy>
  <cp:lastPrinted>2022-03-04T03:54:18Z</cp:lastPrinted>
  <dcterms:created xsi:type="dcterms:W3CDTF">2020-08-25T01:02:08Z</dcterms:created>
  <dcterms:modified xsi:type="dcterms:W3CDTF">2022-04-12T11:04:08Z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0x010100704E60D1B89B2D4685C91356761651F4</vt:lpwstr>
  </property>
</Properties>
</file>